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S:\Dashboard 3.0\FINAL -- Published\"/>
    </mc:Choice>
  </mc:AlternateContent>
  <xr:revisionPtr revIDLastSave="0" documentId="8_{553A6A1B-38FD-443B-823B-0564A03CB7B0}" xr6:coauthVersionLast="41" xr6:coauthVersionMax="41" xr10:uidLastSave="{00000000-0000-0000-0000-000000000000}"/>
  <bookViews>
    <workbookView xWindow="28680" yWindow="-120" windowWidth="29040" windowHeight="15840" xr2:uid="{0DEDE249-0BA2-4A4A-B47A-D40539E9C533}"/>
  </bookViews>
  <sheets>
    <sheet name="Race and Ethnicity Appendix" sheetId="1" r:id="rId1"/>
    <sheet name="Education-Income Appendix" sheetId="2" r:id="rId2"/>
    <sheet name="Disability Appendix" sheetId="3" r:id="rId3"/>
  </sheets>
  <externalReferences>
    <externalReference r:id="rId4"/>
  </externalReferences>
  <definedNames>
    <definedName name="_xlnm._FilterDatabase" localSheetId="2" hidden="1">'Disability Appendix'!$A$10:$I$10</definedName>
    <definedName name="_xlnm._FilterDatabase" localSheetId="1" hidden="1">'Education-Income Appendix'!$A$10:$M$10</definedName>
    <definedName name="_xlnm._FilterDatabase" localSheetId="0" hidden="1">'Race and Ethnicity Appendix'!$A$10:$L$10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3" l="1"/>
  <c r="G19" i="3"/>
  <c r="G18" i="3"/>
  <c r="G14" i="3"/>
  <c r="G13" i="3"/>
  <c r="G12" i="3"/>
  <c r="G11" i="3"/>
  <c r="G17" i="3"/>
  <c r="G16" i="3"/>
  <c r="G15" i="3"/>
  <c r="F22" i="3" l="1"/>
  <c r="I28" i="1"/>
  <c r="H28" i="1"/>
  <c r="I29" i="1"/>
  <c r="H29" i="1"/>
</calcChain>
</file>

<file path=xl/sharedStrings.xml><?xml version="1.0" encoding="utf-8"?>
<sst xmlns="http://schemas.openxmlformats.org/spreadsheetml/2006/main" count="347" uniqueCount="136">
  <si>
    <t>Domain</t>
  </si>
  <si>
    <r>
      <t xml:space="preserve">Metric short name. </t>
    </r>
    <r>
      <rPr>
        <sz val="11"/>
        <color theme="0"/>
        <rFont val="Century Gothic"/>
        <family val="2"/>
      </rPr>
      <t>Metric long name</t>
    </r>
    <r>
      <rPr>
        <b/>
        <sz val="11"/>
        <color theme="0"/>
        <rFont val="Century Gothic"/>
        <family val="2"/>
      </rPr>
      <t xml:space="preserve"> (data year)</t>
    </r>
  </si>
  <si>
    <t>Metric description</t>
  </si>
  <si>
    <t>White</t>
  </si>
  <si>
    <t>Black</t>
  </si>
  <si>
    <t>Hispanic</t>
  </si>
  <si>
    <t>Asian</t>
  </si>
  <si>
    <t>Black/white</t>
  </si>
  <si>
    <t>Hispanic/white</t>
  </si>
  <si>
    <t>Source (source racial/ethnic group classifcation)</t>
  </si>
  <si>
    <r>
      <rPr>
        <b/>
        <sz val="11"/>
        <color theme="1"/>
        <rFont val="Century Gothic"/>
        <family val="2"/>
      </rPr>
      <t xml:space="preserve">Uninsured, adults. </t>
    </r>
    <r>
      <rPr>
        <sz val="11"/>
        <color theme="1"/>
        <rFont val="Century Gothic"/>
        <family val="2"/>
      </rPr>
      <t>Percent of adults ages 19-64 who are uninsured in the state (2017)</t>
    </r>
  </si>
  <si>
    <t>Percent of adults ages 19-64 who are uninsured in the state.</t>
  </si>
  <si>
    <t>U.S Census Bureau, 2017 American Community Survey 5-year estimates (White alone, Black or African American alone, Hispanic or Latino, Asian alone)</t>
  </si>
  <si>
    <r>
      <rPr>
        <b/>
        <sz val="11"/>
        <color theme="1"/>
        <rFont val="Century Gothic"/>
        <family val="2"/>
      </rPr>
      <t xml:space="preserve">Unable to see doctor due to cost. </t>
    </r>
    <r>
      <rPr>
        <sz val="11"/>
        <color theme="1"/>
        <rFont val="Century Gothic"/>
        <family val="2"/>
      </rPr>
      <t>Percent of adults who went without care because of cost in the past year (2017)</t>
    </r>
  </si>
  <si>
    <t>Percent of adults who report going without care because of cost in the past year.</t>
  </si>
  <si>
    <t>N/A</t>
  </si>
  <si>
    <t>Centers for Disease Control and Prevention, Behavioral Risk Factor Surveillance Survey and Disability and Health Data System (White, non-Hispanic; Black, non-Hispanic; Hispanic)</t>
  </si>
  <si>
    <r>
      <rPr>
        <b/>
        <sz val="11"/>
        <color theme="1"/>
        <rFont val="Century Gothic"/>
        <family val="2"/>
      </rPr>
      <t xml:space="preserve">Without a usual source of care. </t>
    </r>
    <r>
      <rPr>
        <sz val="11"/>
        <color theme="1"/>
        <rFont val="Century Gothic"/>
        <family val="2"/>
      </rPr>
      <t>Percent of adults ages 18 and older who do not have at least one person they think of as their personal healthcare provider (2017)</t>
    </r>
  </si>
  <si>
    <t>Percent of adults ages 18 and older who report that they do not have one (or more) person(s) they think of as their personal healthcare provider.</t>
  </si>
  <si>
    <t>Centers for Disease Control and Prevention, Behavioral Risk Factor Surveillance Survey and Disability and Health Data System (White, non-Hispanic; Black, non-Hispanic; Hispanic; Asian, non-Hispanic)</t>
  </si>
  <si>
    <r>
      <rPr>
        <b/>
        <sz val="11"/>
        <color theme="1"/>
        <rFont val="Century Gothic"/>
        <family val="2"/>
      </rPr>
      <t>Prenatal care.</t>
    </r>
    <r>
      <rPr>
        <sz val="11"/>
        <color theme="1"/>
        <rFont val="Century Gothic"/>
        <family val="2"/>
      </rPr>
      <t xml:space="preserve"> Percent of women who completed a pregnancy in the last 12 months and did not receive prenatal care in the first trimester (2017)</t>
    </r>
  </si>
  <si>
    <t>Percent of women who completed a pregnancy in the last 12 months and did not receive prenatal care in the first trimester.</t>
  </si>
  <si>
    <t>Centers for Disease Control and Prevention, Wide-ranging Online Data for Epidemiological Research (WONDER) (Non-Hispanic White, Non-Hispanic Black, Hispanic or Latino, Non-Hispanic Asian)</t>
  </si>
  <si>
    <r>
      <rPr>
        <b/>
        <sz val="11"/>
        <color theme="1"/>
        <rFont val="Century Gothic"/>
        <family val="2"/>
      </rPr>
      <t>Housing quality.</t>
    </r>
    <r>
      <rPr>
        <sz val="11"/>
        <color theme="1"/>
        <rFont val="Century Gothic"/>
        <family val="2"/>
      </rPr>
      <t xml:space="preserve"> Percent of households living in homes with severe housing problems (i.e., homes that do not have complete kitchens, functioning plumbing, and/or are overcrowded or severely cost-burdened) (2010-2014)</t>
    </r>
  </si>
  <si>
    <t>Percent of households living in homes with severe housing problems (i.e., homes that do not have complete kitchens, functioning plumbing, and/or are overcrowded or severely cost-burdened).</t>
  </si>
  <si>
    <r>
      <rPr>
        <b/>
        <sz val="11"/>
        <color theme="1"/>
        <rFont val="Century Gothic"/>
        <family val="2"/>
      </rPr>
      <t>Food deserts.</t>
    </r>
    <r>
      <rPr>
        <sz val="11"/>
        <color theme="1"/>
        <rFont val="Century Gothic"/>
        <family val="2"/>
      </rPr>
      <t xml:space="preserve"> Percent of people living in census tracts that are food deserts (i.e., census tracts designated low income and low food access) (2015)</t>
    </r>
  </si>
  <si>
    <t>Percent of people living in census tracts that are food deserts (i.e., census tracts designated low income and low food access).</t>
  </si>
  <si>
    <t>Percent of population subgroup (i.e. racial group) that resides in a county with an age-adjusted homicide rate that is among the highest 80th percentile in the state.</t>
  </si>
  <si>
    <t>Ohio Department of Public Health, Public Health Data Warehouse</t>
  </si>
  <si>
    <r>
      <rPr>
        <b/>
        <sz val="11"/>
        <color theme="1"/>
        <rFont val="Century Gothic"/>
        <family val="2"/>
      </rPr>
      <t>Infant mortality.</t>
    </r>
    <r>
      <rPr>
        <sz val="11"/>
        <color theme="1"/>
        <rFont val="Century Gothic"/>
        <family val="2"/>
      </rPr>
      <t xml:space="preserve"> Number of infant deaths per 1,000 live births (within 1 year) (2017)</t>
    </r>
  </si>
  <si>
    <t>Number of infant deaths per 1,000 live births (within 1 year)</t>
  </si>
  <si>
    <r>
      <rPr>
        <b/>
        <sz val="11"/>
        <color theme="1"/>
        <rFont val="Century Gothic"/>
        <family val="2"/>
      </rPr>
      <t>Adult overweight and obese.</t>
    </r>
    <r>
      <rPr>
        <sz val="11"/>
        <color theme="1"/>
        <rFont val="Century Gothic"/>
        <family val="2"/>
      </rPr>
      <t xml:space="preserve"> Percent of adults that are overweight or obese (2017)</t>
    </r>
  </si>
  <si>
    <t>Percent of population age 18 and older that are overweight or obese</t>
  </si>
  <si>
    <r>
      <rPr>
        <b/>
        <sz val="11"/>
        <color theme="1"/>
        <rFont val="Century Gothic"/>
        <family val="2"/>
      </rPr>
      <t>Adult diabetes.</t>
    </r>
    <r>
      <rPr>
        <sz val="11"/>
        <color theme="1"/>
        <rFont val="Century Gothic"/>
        <family val="2"/>
      </rPr>
      <t xml:space="preserve"> Percent of adults who have been told by a health professional that they have diabetes (2017)</t>
    </r>
  </si>
  <si>
    <t>Percent of adults who have been told by a doctor, nurse or other health professional that they have diabetes</t>
  </si>
  <si>
    <r>
      <rPr>
        <b/>
        <sz val="11"/>
        <color theme="1"/>
        <rFont val="Century Gothic"/>
        <family val="2"/>
      </rPr>
      <t>Adult depression.</t>
    </r>
    <r>
      <rPr>
        <sz val="11"/>
        <color theme="1"/>
        <rFont val="Century Gothic"/>
        <family val="2"/>
      </rPr>
      <t xml:space="preserve"> Percent of adults who have ever been told by a health professional that they have depression (2017)</t>
    </r>
  </si>
  <si>
    <t xml:space="preserve">Percent of adults who have ever been told by a doctor, nurse or other health professional they have a form of depression </t>
  </si>
  <si>
    <r>
      <rPr>
        <b/>
        <sz val="11"/>
        <color theme="1"/>
        <rFont val="Century Gothic"/>
        <family val="2"/>
      </rPr>
      <t>Overall health status.</t>
    </r>
    <r>
      <rPr>
        <sz val="11"/>
        <color theme="1"/>
        <rFont val="Century Gothic"/>
        <family val="2"/>
      </rPr>
      <t xml:space="preserve"> Percent of adults that report fair or poor health (2017)</t>
    </r>
  </si>
  <si>
    <t>Percent of adults that report fair or poor health</t>
  </si>
  <si>
    <r>
      <rPr>
        <b/>
        <sz val="11"/>
        <color theme="1"/>
        <rFont val="Century Gothic"/>
        <family val="2"/>
      </rPr>
      <t>Premature death.</t>
    </r>
    <r>
      <rPr>
        <sz val="11"/>
        <color theme="1"/>
        <rFont val="Century Gothic"/>
        <family val="2"/>
      </rPr>
      <t xml:space="preserve"> Average number of years of potential life lost before age 75 per 100,000 population (2016-2017)</t>
    </r>
  </si>
  <si>
    <t>Average number of years of potential life lost before age 75 per 100,000 population</t>
  </si>
  <si>
    <t>Percent of persons under age 18 in households with incomes below the federal poverty level.</t>
  </si>
  <si>
    <r>
      <rPr>
        <b/>
        <sz val="11"/>
        <color theme="1"/>
        <rFont val="Century Gothic"/>
        <family val="2"/>
      </rPr>
      <t>Unemployment.</t>
    </r>
    <r>
      <rPr>
        <sz val="11"/>
        <color theme="1"/>
        <rFont val="Century Gothic"/>
        <family val="2"/>
      </rPr>
      <t xml:space="preserve"> Percent of people who are jobless, looking for a job and available for work  (2017)</t>
    </r>
  </si>
  <si>
    <t xml:space="preserve">Percent of people that are unemployed during the reference week surveyed by the American Community Survey (ACS). The ACS defines people ages 16 who are not working but participating in the labor force (i.e. willing, able and looking for work) as unemployed. </t>
  </si>
  <si>
    <r>
      <rPr>
        <b/>
        <sz val="11"/>
        <color theme="1"/>
        <rFont val="Century Gothic"/>
        <family val="2"/>
      </rPr>
      <t>Fourth-grade reading.</t>
    </r>
    <r>
      <rPr>
        <sz val="11"/>
        <color theme="1"/>
        <rFont val="Century Gothic"/>
        <family val="2"/>
      </rPr>
      <t xml:space="preserve"> Percent of 4th grade public school students who were not proficient in reading by a national assessment (NAEP) (2017)</t>
    </r>
  </si>
  <si>
    <t>Percent of 4th grade public school students measured "below basic" or "basic" by the National Assessment of Educational Progress (NAEP) reading test. Public schools include charter schools and exclude Bureau of Indian Education schools and Department of Defense Education Activity schools.</t>
  </si>
  <si>
    <t>U.S. Department of Education, National Assessment of Educational Progress (White; Black; Hispanic; Asian/Pacific Islander)</t>
  </si>
  <si>
    <r>
      <rPr>
        <b/>
        <sz val="11"/>
        <color theme="1"/>
        <rFont val="Century Gothic"/>
        <family val="2"/>
      </rPr>
      <t>High school graduation.</t>
    </r>
    <r>
      <rPr>
        <sz val="11"/>
        <color theme="1"/>
        <rFont val="Century Gothic"/>
        <family val="2"/>
      </rPr>
      <t xml:space="preserve"> Percent of students who do not graduate in four years with a regular high school diploma (2015/2016 school year)</t>
    </r>
  </si>
  <si>
    <t>ED Facts Data Groups 695 and 696, as compiled by Institute for Education Sciences, National Center for Education Statistics (Black; White; Hispanic Asian/Pacific Islander)</t>
  </si>
  <si>
    <r>
      <rPr>
        <b/>
        <sz val="11"/>
        <color theme="1"/>
        <rFont val="Century Gothic"/>
        <family val="2"/>
      </rPr>
      <t>Living in a high-homicide county.</t>
    </r>
    <r>
      <rPr>
        <sz val="11"/>
        <color theme="1"/>
        <rFont val="Century Gothic"/>
        <family val="2"/>
      </rPr>
      <t xml:space="preserve"> Percent of population subgroup that resides in a county with a high homicide rate (2015-2017)</t>
    </r>
  </si>
  <si>
    <t>Less than high school</t>
  </si>
  <si>
    <t>Bachelor's degree or above</t>
  </si>
  <si>
    <t>Low-income</t>
  </si>
  <si>
    <t>High-income</t>
  </si>
  <si>
    <t>Less than high school/Bachelor's degree or above</t>
  </si>
  <si>
    <t>Low-income/high-income</t>
  </si>
  <si>
    <t>Access to care</t>
  </si>
  <si>
    <r>
      <rPr>
        <b/>
        <sz val="11"/>
        <color theme="1"/>
        <rFont val="Century Gothic"/>
        <family val="2"/>
      </rPr>
      <t>Uninsured, adults.</t>
    </r>
    <r>
      <rPr>
        <sz val="11"/>
        <color theme="1"/>
        <rFont val="Century Gothic"/>
        <family val="2"/>
      </rPr>
      <t xml:space="preserve"> Percent of adults ages 19-64 who are uninsured in the state (2017)</t>
    </r>
  </si>
  <si>
    <r>
      <rPr>
        <b/>
        <sz val="11"/>
        <color theme="1"/>
        <rFont val="Century Gothic"/>
        <family val="2"/>
      </rPr>
      <t>Unable to see doctor due to cost.</t>
    </r>
    <r>
      <rPr>
        <sz val="11"/>
        <color theme="1"/>
        <rFont val="Century Gothic"/>
        <family val="2"/>
      </rPr>
      <t xml:space="preserve"> Percent of adults who went without care because of cost in the past year (2017)</t>
    </r>
  </si>
  <si>
    <t>Healthcare system</t>
  </si>
  <si>
    <t>Centers for Disease Control and Prevention, Wide-ranging Online Data for Epidemiological Research (WONDER)</t>
  </si>
  <si>
    <t>Physical environment</t>
  </si>
  <si>
    <r>
      <rPr>
        <b/>
        <sz val="11"/>
        <color theme="1"/>
        <rFont val="Century Gothic"/>
        <family val="2"/>
      </rPr>
      <t xml:space="preserve">Housing quality. </t>
    </r>
    <r>
      <rPr>
        <sz val="11"/>
        <color theme="1"/>
        <rFont val="Century Gothic"/>
        <family val="2"/>
      </rPr>
      <t>Percent of households living in homes with severe housing problems (i.e., homes that do not have complete kitchens, functioning plumbing, and/or are overcrowded or severely cost-burdened) (2010-2014)</t>
    </r>
  </si>
  <si>
    <t>US Census Bureau, 2014 American Community Survey 5-year estimates, as compiled by the National Collaborative for Health Equity, The HOPE initiative</t>
  </si>
  <si>
    <t>US Department of Agriculture, 2015 Food Research Atlas, as compiled by the National Collaborative for Health Equity, The HOPE Initiative (0-99% FPL/400%+ FPL)</t>
  </si>
  <si>
    <t>Population health</t>
  </si>
  <si>
    <r>
      <rPr>
        <b/>
        <sz val="11"/>
        <color theme="1"/>
        <rFont val="Century Gothic"/>
        <family val="2"/>
      </rPr>
      <t xml:space="preserve">Infant mortality. </t>
    </r>
    <r>
      <rPr>
        <sz val="11"/>
        <color theme="1"/>
        <rFont val="Century Gothic"/>
        <family val="2"/>
      </rPr>
      <t>Number of infant deaths per 1,000 live births (within 1 year) (2016)</t>
    </r>
  </si>
  <si>
    <r>
      <rPr>
        <b/>
        <sz val="11"/>
        <color theme="1"/>
        <rFont val="Century Gothic"/>
        <family val="2"/>
      </rPr>
      <t xml:space="preserve">Overall health status. </t>
    </r>
    <r>
      <rPr>
        <sz val="11"/>
        <color theme="1"/>
        <rFont val="Century Gothic"/>
        <family val="2"/>
      </rPr>
      <t>Percent of adults that report fair or poor health (2017)</t>
    </r>
  </si>
  <si>
    <t>Social and economic enviroment</t>
  </si>
  <si>
    <t>U.S Census Bureau, 2017 American Community Survey 5-year estimates</t>
  </si>
  <si>
    <r>
      <rPr>
        <b/>
        <sz val="11"/>
        <color theme="1"/>
        <rFont val="Century Gothic"/>
        <family val="2"/>
      </rPr>
      <t>Unemployment.</t>
    </r>
    <r>
      <rPr>
        <sz val="11"/>
        <color theme="1"/>
        <rFont val="Century Gothic"/>
        <family val="2"/>
      </rPr>
      <t xml:space="preserve"> Percent of people who are jobless, looking for a job and available for work (data by education level includes ages 25-64)  (2017)</t>
    </r>
  </si>
  <si>
    <t>Definition of low income and high income based on source</t>
  </si>
  <si>
    <t>Source</t>
  </si>
  <si>
    <t>Less than 138% FPL/over 400% FPL</t>
  </si>
  <si>
    <t>Less than $15,000/$50,000+</t>
  </si>
  <si>
    <t>Centers for Disease Control and Prevention, Behavioral Risk Factor Surveillance Survey and Disability and Health Data System</t>
  </si>
  <si>
    <t>U.S. Department of Education, National Assessment of Educational Progress</t>
  </si>
  <si>
    <t>Economically disadvantaged/Not economically disadvantaged</t>
  </si>
  <si>
    <t>People with disabilities</t>
  </si>
  <si>
    <t>People without disabilities</t>
  </si>
  <si>
    <t>People with disabilities/People without disabilities</t>
  </si>
  <si>
    <t>Disability status groups used by source</t>
  </si>
  <si>
    <t>With a disability; No disability</t>
  </si>
  <si>
    <t>Any disability; No disability</t>
  </si>
  <si>
    <t>Identified as students with disabilities; Not identified as students with disabilities</t>
  </si>
  <si>
    <t>Ohio Department of Education. Provided upon request.</t>
  </si>
  <si>
    <t>U.S. Census Bureau, 2017 American Community Survey 5-year estimates (White alone, Black or African American alone, Hispanic or Latino, Asian alone)</t>
  </si>
  <si>
    <t>U.S. Department of Agriculture, 2015 Food Research Atlas, as compiled by the National Collaborative for Health Equity, The HOPE Initiative (White, Black, Hispanic, Asian/Pacific Islander)</t>
  </si>
  <si>
    <t>U.S. Census Bureau, 2014 American Community Survey 5-year estimates, as compiled by the National Collaborative for Health Equity, The HOPE Initiative (Hispanic, Black, White, Asian/PI. Disparity ratios for each with white as denominator.)</t>
  </si>
  <si>
    <t>Web-based Injury Statistics Query and Reporting System (WISQARS) database system, National Center for Injury Prevention and Control, Centers for Disease Control and Prevention, as compiled by State Health Compare, State Health Access Data Assistance Center (SHADAC), University of Minnesota</t>
  </si>
  <si>
    <t>Ohio Department of Education. Provided upon request</t>
  </si>
  <si>
    <t>0-99% FPL/400%+ FPL</t>
  </si>
  <si>
    <t>Eligible for free- or reduced-price lunch/Not eligible for free- or reduced-price lunch</t>
  </si>
  <si>
    <t>U.S. Census Bureau, 2017 American Community Survey 5-year estimates</t>
  </si>
  <si>
    <r>
      <rPr>
        <b/>
        <sz val="11"/>
        <color theme="1"/>
        <rFont val="Century Gothic"/>
        <family val="2"/>
      </rPr>
      <t xml:space="preserve">Unable to see doctor due to cost. </t>
    </r>
    <r>
      <rPr>
        <sz val="11"/>
        <color theme="1"/>
        <rFont val="Century Gothic"/>
        <family val="2"/>
      </rPr>
      <t>Percent of adults who went without care because of cost in the past year (2016)</t>
    </r>
  </si>
  <si>
    <r>
      <rPr>
        <b/>
        <sz val="11"/>
        <color theme="1"/>
        <rFont val="Century Gothic"/>
        <family val="2"/>
      </rPr>
      <t xml:space="preserve">Without a usual source of care. </t>
    </r>
    <r>
      <rPr>
        <sz val="11"/>
        <color theme="1"/>
        <rFont val="Century Gothic"/>
        <family val="2"/>
      </rPr>
      <t>Percent of adults ages 18 and older who do not have at least one person they think of as their personal healthcare provider (2016)</t>
    </r>
  </si>
  <si>
    <r>
      <rPr>
        <b/>
        <sz val="11"/>
        <color theme="1"/>
        <rFont val="Century Gothic"/>
        <family val="2"/>
      </rPr>
      <t>Adult overweight and obese.</t>
    </r>
    <r>
      <rPr>
        <sz val="11"/>
        <color theme="1"/>
        <rFont val="Century Gothic"/>
        <family val="2"/>
      </rPr>
      <t xml:space="preserve"> Percent of adults that are overweight or obese (2016)</t>
    </r>
  </si>
  <si>
    <r>
      <rPr>
        <b/>
        <sz val="11"/>
        <color theme="1"/>
        <rFont val="Century Gothic"/>
        <family val="2"/>
      </rPr>
      <t>Adult diabetes.</t>
    </r>
    <r>
      <rPr>
        <sz val="11"/>
        <color theme="1"/>
        <rFont val="Century Gothic"/>
        <family val="2"/>
      </rPr>
      <t xml:space="preserve"> Percent of adults who have been told by a health professional that they have diabetes (2016)</t>
    </r>
  </si>
  <si>
    <r>
      <rPr>
        <b/>
        <sz val="11"/>
        <color theme="1"/>
        <rFont val="Century Gothic"/>
        <family val="2"/>
      </rPr>
      <t xml:space="preserve">Adult depression. </t>
    </r>
    <r>
      <rPr>
        <sz val="11"/>
        <color theme="1"/>
        <rFont val="Century Gothic"/>
        <family val="2"/>
      </rPr>
      <t>Percent of adults who have ever been told by a health professional that they have depression (2016)</t>
    </r>
  </si>
  <si>
    <r>
      <rPr>
        <b/>
        <sz val="11"/>
        <color theme="1"/>
        <rFont val="Century Gothic"/>
        <family val="2"/>
      </rPr>
      <t>Overall health status.</t>
    </r>
    <r>
      <rPr>
        <sz val="11"/>
        <color theme="1"/>
        <rFont val="Century Gothic"/>
        <family val="2"/>
      </rPr>
      <t xml:space="preserve"> Percent of adults that report fair or poor health (2016)</t>
    </r>
  </si>
  <si>
    <r>
      <rPr>
        <b/>
        <sz val="11"/>
        <color theme="1"/>
        <rFont val="Century Gothic"/>
        <family val="2"/>
      </rPr>
      <t>Child poverty</t>
    </r>
    <r>
      <rPr>
        <sz val="11"/>
        <color theme="1"/>
        <rFont val="Century Gothic"/>
        <family val="2"/>
      </rPr>
      <t>.  Percent of persons under age 18 in households with incomes below the federal poverty level (2017)</t>
    </r>
  </si>
  <si>
    <r>
      <rPr>
        <b/>
        <sz val="11"/>
        <color theme="1"/>
        <rFont val="Century Gothic"/>
        <family val="2"/>
      </rPr>
      <t xml:space="preserve">Unemployment. </t>
    </r>
    <r>
      <rPr>
        <sz val="11"/>
        <color theme="1"/>
        <rFont val="Century Gothic"/>
        <family val="2"/>
      </rPr>
      <t xml:space="preserve">Percent of people who are jobless, looking for a job and available for work (2017) </t>
    </r>
  </si>
  <si>
    <r>
      <rPr>
        <b/>
        <sz val="11"/>
        <color theme="1"/>
        <rFont val="Century Gothic"/>
        <family val="2"/>
      </rPr>
      <t xml:space="preserve">Fourth-grade reading. </t>
    </r>
    <r>
      <rPr>
        <sz val="11"/>
        <color theme="1"/>
        <rFont val="Century Gothic"/>
        <family val="2"/>
      </rPr>
      <t>Percent of 4th grade public school students who were not proficient in reading by a national assessment (NAEP) (2017)</t>
    </r>
  </si>
  <si>
    <r>
      <rPr>
        <b/>
        <sz val="11"/>
        <color theme="1"/>
        <rFont val="Century Gothic"/>
        <family val="2"/>
      </rPr>
      <t xml:space="preserve">High school graduation. </t>
    </r>
    <r>
      <rPr>
        <sz val="11"/>
        <color theme="1"/>
        <rFont val="Century Gothic"/>
        <family val="2"/>
      </rPr>
      <t>Percent of students who do not graduate in four years with a regular high school diploma (2015/2016 school year)</t>
    </r>
  </si>
  <si>
    <t>Health Policy Institute of Ohio</t>
  </si>
  <si>
    <r>
      <rPr>
        <b/>
        <sz val="11"/>
        <color theme="1"/>
        <rFont val="Century Gothic"/>
        <family val="2"/>
      </rPr>
      <t>Attending a high-poverty school.</t>
    </r>
    <r>
      <rPr>
        <sz val="11"/>
        <color theme="1"/>
        <rFont val="Century Gothic"/>
        <family val="2"/>
      </rPr>
      <t xml:space="preserve"> Percent of students who attend high-poverty schools</t>
    </r>
  </si>
  <si>
    <t>Percent of students who attend schools where at least 75 percent of students are eligible for free- or reduced-price lunch</t>
  </si>
  <si>
    <t>National Center of Education Statistics, as compiled by the National Equity Atlas</t>
  </si>
  <si>
    <t>Disabled; Not disabled</t>
  </si>
  <si>
    <t>Ohio Department of Health, "2017 Ohio Infant Mortality Data: General Findings" (Asian or Pacific Islander, Black or African American, White, Hispanic)</t>
  </si>
  <si>
    <t>Metric information</t>
  </si>
  <si>
    <t>Data values</t>
  </si>
  <si>
    <t>Disparity ratio</t>
  </si>
  <si>
    <t>Number of black Ohioans impacted if disparity eliminated</t>
  </si>
  <si>
    <t>Number of Hispanic Ohioans impacted if disparity eliminated</t>
  </si>
  <si>
    <t>Little to no disparity</t>
  </si>
  <si>
    <t>Medium disparity</t>
  </si>
  <si>
    <t>Large disparity</t>
  </si>
  <si>
    <t>Estimated impact*</t>
  </si>
  <si>
    <t>Disparity ratio is less than 1.10.</t>
  </si>
  <si>
    <t>Disparity ratio is greater than or equal to 1.1 and less than 2.</t>
  </si>
  <si>
    <t>Disparity ratio is greater than or equal to 2.</t>
  </si>
  <si>
    <t>Source information</t>
  </si>
  <si>
    <t>Number of Ohioans with less than a high school diploma impacted if disparity eliminated</t>
  </si>
  <si>
    <t>Number of Ohioans with low incomes impacted if disparity eliminated</t>
  </si>
  <si>
    <t>Number of Ohioans with disabilities impacted if disparity eliminated</t>
  </si>
  <si>
    <t>Percent of students who do not graduate in four years with a regular high school diploma. The percent of students who graduate in four years was calculated using adjusted cohort graduation rate (ACGR). From the beginning of ninth grade (or the earliest high school grade), students who are entering that grade for the first time form a cohort that is “adjusted” by adding any students who subsequently transfer into the cohort and subtracting any students who subsequently transfer out, emigrate to another country, or die.</t>
  </si>
  <si>
    <t>Estimated impact</t>
  </si>
  <si>
    <r>
      <rPr>
        <b/>
        <i/>
        <sz val="11"/>
        <color theme="1"/>
        <rFont val="Century Gothic"/>
        <family val="2"/>
      </rPr>
      <t xml:space="preserve">2019 Health Value Dashboard </t>
    </r>
    <r>
      <rPr>
        <b/>
        <sz val="11"/>
        <color theme="1"/>
        <rFont val="Century Gothic"/>
        <family val="2"/>
      </rPr>
      <t>equity appendix (updated April 2, 2019)</t>
    </r>
  </si>
  <si>
    <t>Note: Disparity ratios were calculated by dividing the rate of the comparison group — the group that most consistently experiences worse outcomes — by the rate of the reference group — the group that most consistently experiences the best outcomes. Disparity ratio thresholds were adapted from Healthy People 2020 criteria. Estimated impact is an estimate of the number of Ohioans from the comparison group that would be impacted if the group experienced the same outcomes as the reference group. For more information, see the methodology.</t>
  </si>
  <si>
    <t>*Disparity ratio is less than 1, indicating that outcomes are better for the comparison group than the reference group.</t>
  </si>
  <si>
    <r>
      <rPr>
        <b/>
        <sz val="11"/>
        <color theme="1"/>
        <rFont val="Century Gothic"/>
        <family val="2"/>
      </rPr>
      <t>Child poverty.</t>
    </r>
    <r>
      <rPr>
        <sz val="11"/>
        <color theme="1"/>
        <rFont val="Century Gothic"/>
        <family val="2"/>
      </rPr>
      <t xml:space="preserve"> Percent of people under age 18, in households with incomes below the federal poverty level (2017)</t>
    </r>
  </si>
  <si>
    <t>Percent of people under age 18,  in households with incomes below the federal poverty level.</t>
  </si>
  <si>
    <r>
      <rPr>
        <b/>
        <sz val="11"/>
        <color theme="1"/>
        <rFont val="Century Gothic"/>
        <family val="2"/>
      </rPr>
      <t>Adult poverty.</t>
    </r>
    <r>
      <rPr>
        <sz val="11"/>
        <color theme="1"/>
        <rFont val="Century Gothic"/>
        <family val="2"/>
      </rPr>
      <t xml:space="preserve"> Percent of people, ages 18 and older, in households with incomes below the federal poverty level (2017)</t>
    </r>
  </si>
  <si>
    <t>Percent of people, ages 18 and older, in households with incomes below the federal poverty level.</t>
  </si>
  <si>
    <r>
      <rPr>
        <b/>
        <sz val="11"/>
        <color theme="1"/>
        <rFont val="Century Gothic"/>
        <family val="2"/>
      </rPr>
      <t xml:space="preserve">Adult poverty. </t>
    </r>
    <r>
      <rPr>
        <sz val="11"/>
        <color theme="1"/>
        <rFont val="Century Gothic"/>
        <family val="2"/>
      </rPr>
      <t>Percent of people, ages 18 and older, in households with incomes below the federal poverty level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</si>
</sst>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10" x14ac:knownFonts="1">
    <font>
      <sz val="11"/>
      <color theme="1"/>
      <name val="Century Gothic"/>
      <family val="2"/>
    </font>
    <font>
      <b/>
      <sz val="11"/>
      <color theme="0"/>
      <name val="Century Gothic"/>
      <family val="2"/>
    </font>
    <font>
      <b/>
      <sz val="11"/>
      <color theme="1"/>
      <name val="Century Gothic"/>
      <family val="2"/>
    </font>
    <font>
      <sz val="11"/>
      <color theme="0"/>
      <name val="Century Gothic"/>
      <family val="2"/>
    </font>
    <font>
      <b/>
      <sz val="14"/>
      <color theme="0"/>
      <name val="Century Gothic"/>
      <family val="2"/>
    </font>
    <font>
      <b/>
      <i/>
      <sz val="11"/>
      <color theme="1"/>
      <name val="Century Gothic"/>
      <family val="2"/>
    </font>
    <font>
      <b/>
      <sz val="11"/>
      <color rgb="FFFF0000"/>
      <name val="Century Gothic"/>
      <family val="2"/>
    </font>
    <font>
      <sz val="12"/>
      <color theme="1"/>
      <name val="Calibri"/>
      <family val="2"/>
      <scheme val="minor"/>
    </font>
    <font>
      <sz val="11"/>
      <color rgb="FF9C0006"/>
      <name val="Calibri"/>
      <family val="2"/>
      <scheme val="minor"/>
    </font>
    <font>
      <sz val="11"/>
      <color theme="1"/>
      <name val="Century Gothic"/>
      <family val="2"/>
    </font>
  </fonts>
  <fills count="8">
    <fill>
      <patternFill patternType="none"/>
    </fill>
    <fill>
      <patternFill patternType="gray125"/>
    </fill>
    <fill>
      <patternFill patternType="solid">
        <fgColor rgb="FF5E82AB"/>
        <bgColor indexed="64"/>
      </patternFill>
    </fill>
    <fill>
      <patternFill patternType="solid">
        <fgColor rgb="FFFFC7CE"/>
      </patternFill>
    </fill>
    <fill>
      <patternFill patternType="solid">
        <fgColor rgb="FFFF5050"/>
        <bgColor indexed="64"/>
      </patternFill>
    </fill>
    <fill>
      <patternFill patternType="solid">
        <fgColor rgb="FFFF9999"/>
        <bgColor indexed="64"/>
      </patternFill>
    </fill>
    <fill>
      <patternFill patternType="solid">
        <fgColor rgb="FFCC0000"/>
        <bgColor indexed="64"/>
      </patternFill>
    </fill>
    <fill>
      <patternFill patternType="solid">
        <fgColor theme="0" tint="-0.14999847407452621"/>
        <bgColor indexed="64"/>
      </patternFill>
    </fill>
  </fills>
  <borders count="1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7" fillId="0" borderId="0"/>
    <xf numFmtId="9" fontId="7" fillId="0" borderId="0" applyFont="0" applyFill="0" applyBorder="0" applyAlignment="0" applyProtection="0"/>
    <xf numFmtId="0" fontId="8" fillId="3" borderId="0" applyNumberFormat="0" applyBorder="0" applyAlignment="0" applyProtection="0"/>
  </cellStyleXfs>
  <cellXfs count="49">
    <xf numFmtId="0" fontId="0" fillId="0" borderId="0" xfId="0"/>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164" fontId="0" fillId="0" borderId="3" xfId="0" applyNumberFormat="1" applyBorder="1" applyAlignment="1">
      <alignment horizontal="left" vertical="top" wrapText="1"/>
    </xf>
    <xf numFmtId="165" fontId="0" fillId="0" borderId="3" xfId="0" applyNumberFormat="1" applyBorder="1" applyAlignment="1">
      <alignment horizontal="left" vertical="top" wrapText="1"/>
    </xf>
    <xf numFmtId="2" fontId="0" fillId="0" borderId="3" xfId="0" applyNumberFormat="1" applyBorder="1" applyAlignment="1">
      <alignment horizontal="left" vertical="top" wrapText="1"/>
    </xf>
    <xf numFmtId="0" fontId="0" fillId="0" borderId="0" xfId="0" applyAlignment="1">
      <alignment wrapText="1"/>
    </xf>
    <xf numFmtId="166" fontId="0" fillId="0" borderId="3" xfId="0" applyNumberFormat="1" applyBorder="1" applyAlignment="1">
      <alignment horizontal="left" vertical="top" wrapText="1"/>
    </xf>
    <xf numFmtId="0" fontId="6" fillId="0" borderId="0" xfId="0" applyFont="1" applyAlignment="1">
      <alignment horizontal="left" vertical="top" wrapText="1"/>
    </xf>
    <xf numFmtId="0" fontId="4" fillId="2" borderId="2" xfId="0" applyFont="1" applyFill="1" applyBorder="1" applyAlignment="1">
      <alignment wrapText="1"/>
    </xf>
    <xf numFmtId="0" fontId="3" fillId="5" borderId="0" xfId="0" applyFont="1" applyFill="1"/>
    <xf numFmtId="0" fontId="3" fillId="4" borderId="0" xfId="0" applyFont="1" applyFill="1"/>
    <xf numFmtId="0" fontId="3" fillId="6" borderId="0" xfId="0" applyFont="1" applyFill="1"/>
    <xf numFmtId="0" fontId="3" fillId="0" borderId="0" xfId="0" applyFont="1"/>
    <xf numFmtId="0" fontId="9" fillId="0" borderId="0" xfId="0" applyFont="1" applyAlignment="1">
      <alignment vertical="top"/>
    </xf>
    <xf numFmtId="0" fontId="0" fillId="0" borderId="0" xfId="0" applyAlignment="1">
      <alignment vertical="top"/>
    </xf>
    <xf numFmtId="0" fontId="1" fillId="2" borderId="2" xfId="0" applyFont="1" applyFill="1" applyBorder="1" applyAlignment="1">
      <alignment horizontal="left" vertical="top" wrapText="1"/>
    </xf>
    <xf numFmtId="164" fontId="0" fillId="0" borderId="2" xfId="0" applyNumberFormat="1" applyBorder="1" applyAlignment="1">
      <alignment horizontal="left" vertical="top" wrapText="1"/>
    </xf>
    <xf numFmtId="0" fontId="0" fillId="0" borderId="2" xfId="0" applyBorder="1" applyAlignment="1">
      <alignment horizontal="left" vertical="top" wrapText="1"/>
    </xf>
    <xf numFmtId="0" fontId="1" fillId="2" borderId="4" xfId="0" applyFont="1" applyFill="1" applyBorder="1" applyAlignment="1">
      <alignment horizontal="left" vertical="top" wrapText="1"/>
    </xf>
    <xf numFmtId="0" fontId="0" fillId="0" borderId="4" xfId="0" applyBorder="1" applyAlignment="1">
      <alignment horizontal="left" vertical="top" wrapText="1"/>
    </xf>
    <xf numFmtId="164" fontId="0" fillId="0" borderId="5" xfId="0" applyNumberFormat="1" applyBorder="1" applyAlignment="1">
      <alignment horizontal="left" vertical="top" wrapText="1"/>
    </xf>
    <xf numFmtId="165" fontId="0" fillId="0" borderId="2" xfId="0" applyNumberFormat="1" applyBorder="1" applyAlignment="1">
      <alignment horizontal="left" vertical="top" wrapText="1"/>
    </xf>
    <xf numFmtId="164" fontId="0" fillId="0" borderId="4" xfId="0" applyNumberFormat="1" applyBorder="1" applyAlignment="1">
      <alignment horizontal="left" vertical="top" wrapText="1"/>
    </xf>
    <xf numFmtId="165" fontId="0" fillId="0" borderId="4" xfId="0" applyNumberFormat="1" applyBorder="1" applyAlignment="1">
      <alignment horizontal="left" vertical="top" wrapText="1"/>
    </xf>
    <xf numFmtId="2" fontId="0" fillId="0" borderId="2" xfId="0" applyNumberFormat="1" applyBorder="1" applyAlignment="1">
      <alignment horizontal="left" vertical="top" wrapText="1"/>
    </xf>
    <xf numFmtId="2" fontId="0" fillId="0" borderId="4" xfId="0" applyNumberFormat="1" applyBorder="1" applyAlignment="1">
      <alignment horizontal="left" vertical="top" wrapText="1"/>
    </xf>
    <xf numFmtId="0" fontId="4" fillId="2" borderId="7" xfId="0" applyFont="1" applyFill="1" applyBorder="1" applyAlignment="1">
      <alignment vertical="top" wrapText="1"/>
    </xf>
    <xf numFmtId="0" fontId="1" fillId="2" borderId="7" xfId="0" applyFont="1" applyFill="1" applyBorder="1" applyAlignment="1">
      <alignment horizontal="left" vertical="top" wrapText="1"/>
    </xf>
    <xf numFmtId="165" fontId="0" fillId="0" borderId="7" xfId="0" applyNumberFormat="1" applyBorder="1" applyAlignment="1">
      <alignment horizontal="left" vertical="top" wrapText="1"/>
    </xf>
    <xf numFmtId="1" fontId="0" fillId="0" borderId="2" xfId="0" applyNumberFormat="1" applyBorder="1" applyAlignment="1">
      <alignment horizontal="left" vertical="top" wrapText="1"/>
    </xf>
    <xf numFmtId="1" fontId="0" fillId="0" borderId="4" xfId="0" applyNumberFormat="1" applyBorder="1" applyAlignment="1">
      <alignment horizontal="left" vertical="top" wrapText="1"/>
    </xf>
    <xf numFmtId="1" fontId="0" fillId="0" borderId="6" xfId="0" applyNumberFormat="1" applyBorder="1" applyAlignment="1">
      <alignment horizontal="left" vertical="top" wrapText="1"/>
    </xf>
    <xf numFmtId="0" fontId="0" fillId="0" borderId="8" xfId="0" applyBorder="1" applyAlignment="1">
      <alignment wrapText="1"/>
    </xf>
    <xf numFmtId="164" fontId="0" fillId="0" borderId="9" xfId="0" applyNumberFormat="1" applyBorder="1" applyAlignment="1">
      <alignment horizontal="left" vertical="top" wrapText="1"/>
    </xf>
    <xf numFmtId="1" fontId="0" fillId="0" borderId="7" xfId="0" applyNumberFormat="1" applyBorder="1" applyAlignment="1">
      <alignment horizontal="left" vertical="top" wrapText="1"/>
    </xf>
    <xf numFmtId="167" fontId="0" fillId="0" borderId="4" xfId="0" applyNumberFormat="1" applyBorder="1" applyAlignment="1">
      <alignment horizontal="left" vertical="top" wrapText="1"/>
    </xf>
    <xf numFmtId="167" fontId="0" fillId="7" borderId="4" xfId="0" applyNumberFormat="1" applyFill="1" applyBorder="1" applyAlignment="1">
      <alignment horizontal="left" vertical="top" wrapText="1"/>
    </xf>
    <xf numFmtId="167" fontId="0" fillId="0" borderId="2" xfId="0" applyNumberFormat="1" applyBorder="1" applyAlignment="1">
      <alignment horizontal="left" vertical="top" wrapText="1"/>
    </xf>
    <xf numFmtId="167" fontId="0" fillId="0" borderId="7" xfId="0" applyNumberFormat="1" applyBorder="1" applyAlignment="1">
      <alignment horizontal="left" vertical="top" wrapText="1"/>
    </xf>
    <xf numFmtId="0" fontId="2" fillId="0" borderId="0" xfId="0" applyFont="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4" fillId="2" borderId="1" xfId="0" applyFont="1" applyFill="1" applyBorder="1" applyAlignment="1">
      <alignment horizontal="left" vertical="top" wrapText="1"/>
    </xf>
    <xf numFmtId="0" fontId="4" fillId="2" borderId="6" xfId="0" applyFont="1" applyFill="1" applyBorder="1" applyAlignment="1">
      <alignment horizontal="left" vertical="top" wrapText="1"/>
    </xf>
  </cellXfs>
  <cellStyles count="4">
    <cellStyle name="Bad 2" xfId="3" xr:uid="{68DD5EC4-787C-4110-A413-260E975BB4AA}"/>
    <cellStyle name="Normal" xfId="0" builtinId="0"/>
    <cellStyle name="Normal 2" xfId="1" xr:uid="{D90F1DE6-A61C-40CD-96FE-E97384BE8DC8}"/>
    <cellStyle name="Percent 2" xfId="2" xr:uid="{7681737E-C3FA-476F-A740-A8130A019F6F}"/>
  </cellStyles>
  <dxfs count="21">
    <dxf>
      <fill>
        <patternFill>
          <bgColor rgb="FFFFCCCC"/>
        </patternFill>
      </fill>
    </dxf>
    <dxf>
      <fill>
        <patternFill>
          <bgColor rgb="FFFF7C80"/>
        </patternFill>
      </fill>
    </dxf>
    <dxf>
      <font>
        <color theme="0"/>
      </font>
      <fill>
        <patternFill>
          <bgColor rgb="FFA50021"/>
        </patternFill>
      </fill>
    </dxf>
    <dxf>
      <font>
        <color auto="1"/>
      </font>
      <fill>
        <patternFill patternType="none">
          <bgColor auto="1"/>
        </patternFill>
      </fill>
    </dxf>
    <dxf>
      <fill>
        <patternFill>
          <bgColor rgb="FFFFCCCC"/>
        </patternFill>
      </fill>
    </dxf>
    <dxf>
      <fill>
        <patternFill>
          <bgColor rgb="FFFF7C80"/>
        </patternFill>
      </fill>
    </dxf>
    <dxf>
      <font>
        <color theme="0"/>
      </font>
      <fill>
        <patternFill>
          <bgColor rgb="FFA50021"/>
        </patternFill>
      </fill>
    </dxf>
    <dxf>
      <font>
        <color auto="1"/>
      </font>
      <fill>
        <patternFill patternType="none">
          <bgColor auto="1"/>
        </patternFill>
      </fill>
    </dxf>
    <dxf>
      <fill>
        <patternFill>
          <bgColor rgb="FFFFCCCC"/>
        </patternFill>
      </fill>
    </dxf>
    <dxf>
      <fill>
        <patternFill>
          <bgColor rgb="FFFF7C80"/>
        </patternFill>
      </fill>
    </dxf>
    <dxf>
      <font>
        <color theme="0"/>
      </font>
      <fill>
        <patternFill>
          <bgColor rgb="FFA50021"/>
        </patternFill>
      </fill>
    </dxf>
    <dxf>
      <font>
        <color auto="1"/>
      </font>
      <fill>
        <patternFill>
          <bgColor theme="0"/>
        </patternFill>
      </fill>
    </dxf>
    <dxf>
      <fill>
        <patternFill>
          <bgColor rgb="FFFFCCCC"/>
        </patternFill>
      </fill>
    </dxf>
    <dxf>
      <fill>
        <patternFill>
          <bgColor rgb="FFFF5050"/>
        </patternFill>
      </fill>
    </dxf>
    <dxf>
      <font>
        <color theme="0"/>
      </font>
      <fill>
        <patternFill>
          <bgColor rgb="FFA50021"/>
        </patternFill>
      </fill>
    </dxf>
    <dxf>
      <fill>
        <patternFill>
          <bgColor rgb="FFFFCCCC"/>
        </patternFill>
      </fill>
    </dxf>
    <dxf>
      <fill>
        <patternFill>
          <bgColor rgb="FFFF5050"/>
        </patternFill>
      </fill>
    </dxf>
    <dxf>
      <font>
        <color theme="0"/>
      </font>
      <fill>
        <patternFill>
          <bgColor rgb="FFA50021"/>
        </patternFill>
      </fill>
    </dxf>
    <dxf>
      <fill>
        <patternFill>
          <bgColor rgb="FFFFCCCC"/>
        </patternFill>
      </fill>
    </dxf>
    <dxf>
      <fill>
        <patternFill>
          <bgColor rgb="FFFF5050"/>
        </patternFill>
      </fill>
    </dxf>
    <dxf>
      <font>
        <color theme="0"/>
      </font>
      <fill>
        <patternFill>
          <bgColor rgb="FFA50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shboard%203.0/Workgroups/Equity/QC'd%20Estimated%20impact%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Counts"/>
      <sheetName val="Race and Ethnicity Appendix"/>
      <sheetName val="Education-Income Appendix"/>
      <sheetName val="Disability Appendix"/>
    </sheetNames>
    <sheetDataSet>
      <sheetData sheetId="0"/>
      <sheetData sheetId="1"/>
      <sheetData sheetId="2"/>
      <sheetData sheetId="3">
        <row r="9">
          <cell r="G9" t="str">
            <v>N/A</v>
          </cell>
        </row>
        <row r="10">
          <cell r="G10">
            <v>175851.23600000003</v>
          </cell>
        </row>
        <row r="11">
          <cell r="G11">
            <v>21799.740000000049</v>
          </cell>
        </row>
        <row r="12">
          <cell r="G12">
            <v>116265.27999999991</v>
          </cell>
        </row>
        <row r="13">
          <cell r="G13">
            <v>126438.49199999998</v>
          </cell>
        </row>
        <row r="14">
          <cell r="G14">
            <v>469421.06800000003</v>
          </cell>
        </row>
        <row r="15">
          <cell r="G15">
            <v>542086.86800000002</v>
          </cell>
        </row>
        <row r="16">
          <cell r="G16">
            <v>215090.76800000004</v>
          </cell>
        </row>
        <row r="17">
          <cell r="G17">
            <v>159864.76</v>
          </cell>
        </row>
        <row r="18">
          <cell r="G18">
            <v>29250.539999999994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55B9-E93E-4AB9-B61B-EF6159E53C6B}">
  <sheetPr>
    <pageSetUpPr fitToPage="1"/>
  </sheetPr>
  <dimension ref="A1:L31"/>
  <sheetViews>
    <sheetView tabSelected="1" zoomScaleNormal="100" workbookViewId="0">
      <selection sqref="A1:C1"/>
    </sheetView>
  </sheetViews>
  <sheetFormatPr defaultRowHeight="16.5" x14ac:dyDescent="0.3"/>
  <cols>
    <col min="1" max="1" width="19" style="6" customWidth="1"/>
    <col min="2" max="2" width="43.75" style="6" customWidth="1"/>
    <col min="3" max="3" width="69.125" style="6" customWidth="1"/>
    <col min="4" max="8" width="14" style="6" customWidth="1"/>
    <col min="9" max="11" width="15.625" style="6" customWidth="1"/>
    <col min="12" max="12" width="68.125" style="6" customWidth="1"/>
    <col min="13" max="16384" width="9" style="6"/>
  </cols>
  <sheetData>
    <row r="1" spans="1:12" x14ac:dyDescent="0.3">
      <c r="A1" s="40" t="s">
        <v>104</v>
      </c>
      <c r="B1" s="40"/>
      <c r="C1" s="40"/>
    </row>
    <row r="2" spans="1:12" x14ac:dyDescent="0.3">
      <c r="A2" s="40" t="s">
        <v>128</v>
      </c>
      <c r="B2" s="40"/>
      <c r="C2" s="40"/>
    </row>
    <row r="3" spans="1:12" x14ac:dyDescent="0.3">
      <c r="A3" s="8"/>
      <c r="B3" s="8"/>
      <c r="C3" s="8"/>
    </row>
    <row r="4" spans="1:12" x14ac:dyDescent="0.3">
      <c r="A4" s="10" t="s">
        <v>115</v>
      </c>
      <c r="B4" s="46" t="s">
        <v>119</v>
      </c>
      <c r="C4" s="45"/>
      <c r="D4" s="15"/>
      <c r="E4" s="15"/>
      <c r="F4" s="15"/>
      <c r="G4" s="15"/>
      <c r="H4" s="15"/>
      <c r="I4" s="15"/>
    </row>
    <row r="5" spans="1:12" x14ac:dyDescent="0.3">
      <c r="A5" s="11" t="s">
        <v>116</v>
      </c>
      <c r="B5" s="46" t="s">
        <v>120</v>
      </c>
      <c r="C5" s="45"/>
      <c r="D5" s="14"/>
      <c r="E5" s="14"/>
      <c r="F5" s="14"/>
      <c r="G5" s="14"/>
      <c r="H5" s="14"/>
      <c r="I5" s="14"/>
    </row>
    <row r="6" spans="1:12" x14ac:dyDescent="0.3">
      <c r="A6" s="12" t="s">
        <v>117</v>
      </c>
      <c r="B6" s="46" t="s">
        <v>121</v>
      </c>
      <c r="C6" s="46"/>
      <c r="D6" s="14"/>
      <c r="E6" s="14"/>
      <c r="F6" s="14"/>
      <c r="G6" s="14"/>
      <c r="H6" s="14"/>
      <c r="I6" s="14"/>
    </row>
    <row r="7" spans="1:12" ht="69" customHeight="1" x14ac:dyDescent="0.3">
      <c r="A7" s="13"/>
      <c r="B7" s="44" t="s">
        <v>129</v>
      </c>
      <c r="C7" s="45"/>
      <c r="D7" s="45"/>
      <c r="E7" s="45"/>
      <c r="F7" s="14"/>
      <c r="G7" s="14"/>
      <c r="H7" s="14"/>
      <c r="I7" s="14"/>
      <c r="J7" s="14"/>
    </row>
    <row r="9" spans="1:12" ht="18.75" x14ac:dyDescent="0.3">
      <c r="A9" s="41" t="s">
        <v>110</v>
      </c>
      <c r="B9" s="41"/>
      <c r="C9" s="42"/>
      <c r="D9" s="43" t="s">
        <v>111</v>
      </c>
      <c r="E9" s="41"/>
      <c r="F9" s="41"/>
      <c r="G9" s="42"/>
      <c r="H9" s="43" t="s">
        <v>112</v>
      </c>
      <c r="I9" s="42"/>
      <c r="J9" s="43" t="s">
        <v>127</v>
      </c>
      <c r="K9" s="42"/>
      <c r="L9" s="9" t="s">
        <v>122</v>
      </c>
    </row>
    <row r="10" spans="1:12" ht="85.5" x14ac:dyDescent="0.3">
      <c r="A10" s="1" t="s">
        <v>0</v>
      </c>
      <c r="B10" s="1" t="s">
        <v>1</v>
      </c>
      <c r="C10" s="19" t="s">
        <v>2</v>
      </c>
      <c r="D10" s="16" t="s">
        <v>3</v>
      </c>
      <c r="E10" s="1" t="s">
        <v>4</v>
      </c>
      <c r="F10" s="1" t="s">
        <v>5</v>
      </c>
      <c r="G10" s="19" t="s">
        <v>6</v>
      </c>
      <c r="H10" s="16" t="s">
        <v>7</v>
      </c>
      <c r="I10" s="19" t="s">
        <v>8</v>
      </c>
      <c r="J10" s="16" t="s">
        <v>113</v>
      </c>
      <c r="K10" s="19" t="s">
        <v>114</v>
      </c>
      <c r="L10" s="16" t="s">
        <v>9</v>
      </c>
    </row>
    <row r="11" spans="1:12" ht="49.5" x14ac:dyDescent="0.3">
      <c r="A11" s="2" t="s">
        <v>65</v>
      </c>
      <c r="B11" s="2" t="s">
        <v>29</v>
      </c>
      <c r="C11" s="20" t="s">
        <v>30</v>
      </c>
      <c r="D11" s="18">
        <v>5.3</v>
      </c>
      <c r="E11" s="2">
        <v>15.6</v>
      </c>
      <c r="F11" s="2">
        <v>7.2</v>
      </c>
      <c r="G11" s="20">
        <v>4.2</v>
      </c>
      <c r="H11" s="22">
        <v>2.9433962264150946</v>
      </c>
      <c r="I11" s="24">
        <v>1.358490566037736</v>
      </c>
      <c r="J11" s="30" t="s">
        <v>15</v>
      </c>
      <c r="K11" s="31" t="s">
        <v>15</v>
      </c>
      <c r="L11" s="18" t="s">
        <v>109</v>
      </c>
    </row>
    <row r="12" spans="1:12" ht="49.5" x14ac:dyDescent="0.3">
      <c r="A12" s="2" t="s">
        <v>65</v>
      </c>
      <c r="B12" s="2" t="s">
        <v>31</v>
      </c>
      <c r="C12" s="20" t="s">
        <v>32</v>
      </c>
      <c r="D12" s="17">
        <v>67.849999999999994</v>
      </c>
      <c r="E12" s="3">
        <v>73.13</v>
      </c>
      <c r="F12" s="3">
        <v>73.510000000000005</v>
      </c>
      <c r="G12" s="20" t="s">
        <v>15</v>
      </c>
      <c r="H12" s="22">
        <v>1.0778187177597642</v>
      </c>
      <c r="I12" s="24">
        <v>1.083419307295505</v>
      </c>
      <c r="J12" s="30">
        <v>54417.375999999931</v>
      </c>
      <c r="K12" s="31">
        <v>14646.51999999996</v>
      </c>
      <c r="L12" s="18" t="s">
        <v>16</v>
      </c>
    </row>
    <row r="13" spans="1:12" ht="49.5" x14ac:dyDescent="0.3">
      <c r="A13" s="2" t="s">
        <v>65</v>
      </c>
      <c r="B13" s="2" t="s">
        <v>33</v>
      </c>
      <c r="C13" s="20" t="s">
        <v>34</v>
      </c>
      <c r="D13" s="17">
        <v>11.2</v>
      </c>
      <c r="E13" s="3">
        <v>14.2</v>
      </c>
      <c r="F13" s="3">
        <v>9.6</v>
      </c>
      <c r="G13" s="20" t="s">
        <v>15</v>
      </c>
      <c r="H13" s="22">
        <v>1.2678571428571428</v>
      </c>
      <c r="I13" s="37">
        <v>0.85714285714285721</v>
      </c>
      <c r="J13" s="30">
        <v>31394.63999999997</v>
      </c>
      <c r="K13" s="31" t="s">
        <v>15</v>
      </c>
      <c r="L13" s="18" t="s">
        <v>16</v>
      </c>
    </row>
    <row r="14" spans="1:12" ht="49.5" x14ac:dyDescent="0.3">
      <c r="A14" s="2" t="s">
        <v>65</v>
      </c>
      <c r="B14" s="2" t="s">
        <v>35</v>
      </c>
      <c r="C14" s="20" t="s">
        <v>36</v>
      </c>
      <c r="D14" s="17">
        <v>23.2</v>
      </c>
      <c r="E14" s="3">
        <v>18.100000000000001</v>
      </c>
      <c r="F14" s="3">
        <v>23.7</v>
      </c>
      <c r="G14" s="20">
        <v>14.9</v>
      </c>
      <c r="H14" s="38">
        <v>0.78017241379310354</v>
      </c>
      <c r="I14" s="24">
        <v>1.021551724137931</v>
      </c>
      <c r="J14" s="30" t="s">
        <v>15</v>
      </c>
      <c r="K14" s="32">
        <v>1307.7249999999913</v>
      </c>
      <c r="L14" s="18" t="s">
        <v>19</v>
      </c>
    </row>
    <row r="15" spans="1:12" ht="49.5" x14ac:dyDescent="0.3">
      <c r="A15" s="2" t="s">
        <v>65</v>
      </c>
      <c r="B15" s="2" t="s">
        <v>37</v>
      </c>
      <c r="C15" s="20" t="s">
        <v>38</v>
      </c>
      <c r="D15" s="17">
        <v>18.2</v>
      </c>
      <c r="E15" s="3">
        <v>23.6</v>
      </c>
      <c r="F15" s="3">
        <v>23.4</v>
      </c>
      <c r="G15" s="20" t="s">
        <v>15</v>
      </c>
      <c r="H15" s="22">
        <v>1.2967032967032968</v>
      </c>
      <c r="I15" s="24">
        <v>1.2857142857142856</v>
      </c>
      <c r="J15" s="30">
        <v>56510</v>
      </c>
      <c r="K15" s="31">
        <v>13600</v>
      </c>
      <c r="L15" s="18" t="s">
        <v>16</v>
      </c>
    </row>
    <row r="16" spans="1:12" ht="82.5" x14ac:dyDescent="0.3">
      <c r="A16" s="2" t="s">
        <v>65</v>
      </c>
      <c r="B16" s="2" t="s">
        <v>39</v>
      </c>
      <c r="C16" s="20" t="s">
        <v>40</v>
      </c>
      <c r="D16" s="18">
        <v>8180.7</v>
      </c>
      <c r="E16" s="2">
        <v>12308</v>
      </c>
      <c r="F16" s="2">
        <v>5192.1000000000004</v>
      </c>
      <c r="G16" s="20">
        <v>2949.3</v>
      </c>
      <c r="H16" s="22">
        <v>1.5045167283973255</v>
      </c>
      <c r="I16" s="36">
        <v>0.63467673915435097</v>
      </c>
      <c r="J16" s="30">
        <v>4127.3</v>
      </c>
      <c r="K16" s="31" t="s">
        <v>15</v>
      </c>
      <c r="L16" s="18" t="s">
        <v>89</v>
      </c>
    </row>
    <row r="17" spans="1:12" ht="49.5" x14ac:dyDescent="0.3">
      <c r="A17" s="2" t="s">
        <v>56</v>
      </c>
      <c r="B17" s="2" t="s">
        <v>10</v>
      </c>
      <c r="C17" s="20" t="s">
        <v>11</v>
      </c>
      <c r="D17" s="17">
        <v>7.4493744583259804</v>
      </c>
      <c r="E17" s="3">
        <v>10.387427826099399</v>
      </c>
      <c r="F17" s="3">
        <v>20.961932662224001</v>
      </c>
      <c r="G17" s="23">
        <v>5.6556707974906804</v>
      </c>
      <c r="H17" s="22">
        <v>1.3944026957175752</v>
      </c>
      <c r="I17" s="24">
        <v>2.8139185081232387</v>
      </c>
      <c r="J17" s="30">
        <v>27859.83</v>
      </c>
      <c r="K17" s="31">
        <v>34657.015999999996</v>
      </c>
      <c r="L17" s="18" t="s">
        <v>86</v>
      </c>
    </row>
    <row r="18" spans="1:12" ht="49.5" x14ac:dyDescent="0.3">
      <c r="A18" s="2" t="s">
        <v>56</v>
      </c>
      <c r="B18" s="2" t="s">
        <v>13</v>
      </c>
      <c r="C18" s="20" t="s">
        <v>14</v>
      </c>
      <c r="D18" s="17">
        <v>9.9</v>
      </c>
      <c r="E18" s="3">
        <v>15.9</v>
      </c>
      <c r="F18" s="3">
        <v>18.3</v>
      </c>
      <c r="G18" s="20" t="s">
        <v>15</v>
      </c>
      <c r="H18" s="22">
        <v>1.606060606060606</v>
      </c>
      <c r="I18" s="24">
        <v>1.8484848484848484</v>
      </c>
      <c r="J18" s="30">
        <v>62789.279999999999</v>
      </c>
      <c r="K18" s="31">
        <v>21969.78</v>
      </c>
      <c r="L18" s="18" t="s">
        <v>16</v>
      </c>
    </row>
    <row r="19" spans="1:12" ht="66" x14ac:dyDescent="0.3">
      <c r="A19" s="2" t="s">
        <v>56</v>
      </c>
      <c r="B19" s="2" t="s">
        <v>17</v>
      </c>
      <c r="C19" s="20" t="s">
        <v>18</v>
      </c>
      <c r="D19" s="17">
        <v>17</v>
      </c>
      <c r="E19" s="3">
        <v>22.2</v>
      </c>
      <c r="F19" s="3">
        <v>38.6</v>
      </c>
      <c r="G19" s="23">
        <v>34.6</v>
      </c>
      <c r="H19" s="22">
        <v>1.3058823529411765</v>
      </c>
      <c r="I19" s="24">
        <v>2.2705882352941176</v>
      </c>
      <c r="J19" s="30">
        <v>54417.375999999989</v>
      </c>
      <c r="K19" s="31">
        <v>56493.719999999994</v>
      </c>
      <c r="L19" s="18" t="s">
        <v>19</v>
      </c>
    </row>
    <row r="20" spans="1:12" ht="66" x14ac:dyDescent="0.3">
      <c r="A20" s="2" t="s">
        <v>59</v>
      </c>
      <c r="B20" s="2" t="s">
        <v>20</v>
      </c>
      <c r="C20" s="20" t="s">
        <v>21</v>
      </c>
      <c r="D20" s="17">
        <v>21.360442275369099</v>
      </c>
      <c r="E20" s="3">
        <v>37.287682225491501</v>
      </c>
      <c r="F20" s="3">
        <v>34.3063738618104</v>
      </c>
      <c r="G20" s="23">
        <v>28.013698630137</v>
      </c>
      <c r="H20" s="22">
        <v>1.745641861942542</v>
      </c>
      <c r="I20" s="24">
        <v>1.6060703902825719</v>
      </c>
      <c r="J20" s="30">
        <v>3576.8639999999996</v>
      </c>
      <c r="K20" s="31">
        <v>963.3720000000003</v>
      </c>
      <c r="L20" s="18" t="s">
        <v>22</v>
      </c>
    </row>
    <row r="21" spans="1:12" ht="49.5" x14ac:dyDescent="0.3">
      <c r="A21" s="2" t="s">
        <v>68</v>
      </c>
      <c r="B21" s="2" t="s">
        <v>131</v>
      </c>
      <c r="C21" s="20" t="s">
        <v>132</v>
      </c>
      <c r="D21" s="17">
        <v>15.816392633180101</v>
      </c>
      <c r="E21" s="3">
        <v>46.000535117056899</v>
      </c>
      <c r="F21" s="3">
        <v>33.645375181046298</v>
      </c>
      <c r="G21" s="23">
        <v>10.5179065507969</v>
      </c>
      <c r="H21" s="22">
        <v>2.9084087746124614</v>
      </c>
      <c r="I21" s="24">
        <v>2.1272470885974357</v>
      </c>
      <c r="J21" s="30">
        <v>112872.5</v>
      </c>
      <c r="K21" s="31">
        <v>26791.492000000006</v>
      </c>
      <c r="L21" s="18" t="s">
        <v>12</v>
      </c>
    </row>
    <row r="22" spans="1:12" ht="49.5" x14ac:dyDescent="0.3">
      <c r="A22" s="2" t="s">
        <v>68</v>
      </c>
      <c r="B22" s="2" t="s">
        <v>133</v>
      </c>
      <c r="C22" s="20" t="s">
        <v>134</v>
      </c>
      <c r="D22" s="17">
        <v>10.801683155973601</v>
      </c>
      <c r="E22" s="3">
        <v>26.783953061263599</v>
      </c>
      <c r="F22" s="3">
        <v>21.645848640705399</v>
      </c>
      <c r="G22" s="23">
        <v>14.5688176578096</v>
      </c>
      <c r="H22" s="22">
        <v>2.4796092122412796</v>
      </c>
      <c r="I22" s="24">
        <v>2.0039329360197633</v>
      </c>
      <c r="J22" s="30">
        <v>167438.08000000005</v>
      </c>
      <c r="K22" s="31">
        <v>28246.86</v>
      </c>
      <c r="L22" s="18" t="s">
        <v>12</v>
      </c>
    </row>
    <row r="23" spans="1:12" ht="66" x14ac:dyDescent="0.3">
      <c r="A23" s="2" t="s">
        <v>68</v>
      </c>
      <c r="B23" s="2" t="s">
        <v>42</v>
      </c>
      <c r="C23" s="20" t="s">
        <v>43</v>
      </c>
      <c r="D23" s="17">
        <v>5.28</v>
      </c>
      <c r="E23" s="3">
        <v>14.18</v>
      </c>
      <c r="F23" s="3">
        <v>8.9</v>
      </c>
      <c r="G23" s="23">
        <v>4.24</v>
      </c>
      <c r="H23" s="22">
        <v>2.6856060606060606</v>
      </c>
      <c r="I23" s="24">
        <v>1.6856060606060606</v>
      </c>
      <c r="J23" s="30">
        <v>59829.804999999993</v>
      </c>
      <c r="K23" s="31">
        <v>6775.9919999999984</v>
      </c>
      <c r="L23" s="18" t="s">
        <v>12</v>
      </c>
    </row>
    <row r="24" spans="1:12" ht="82.5" x14ac:dyDescent="0.3">
      <c r="A24" s="2" t="s">
        <v>68</v>
      </c>
      <c r="B24" s="2" t="s">
        <v>44</v>
      </c>
      <c r="C24" s="20" t="s">
        <v>45</v>
      </c>
      <c r="D24" s="17">
        <v>55.607176830718096</v>
      </c>
      <c r="E24" s="3">
        <v>84.6195971034915</v>
      </c>
      <c r="F24" s="3">
        <v>74.028876575359192</v>
      </c>
      <c r="G24" s="23">
        <v>40.140748769237199</v>
      </c>
      <c r="H24" s="22">
        <v>1.5217387741351145</v>
      </c>
      <c r="I24" s="24">
        <v>1.3312827730981789</v>
      </c>
      <c r="J24" s="30" t="s">
        <v>15</v>
      </c>
      <c r="K24" s="31" t="s">
        <v>15</v>
      </c>
      <c r="L24" s="18" t="s">
        <v>46</v>
      </c>
    </row>
    <row r="25" spans="1:12" ht="132" x14ac:dyDescent="0.3">
      <c r="A25" s="2" t="s">
        <v>68</v>
      </c>
      <c r="B25" s="2" t="s">
        <v>47</v>
      </c>
      <c r="C25" s="20" t="s">
        <v>126</v>
      </c>
      <c r="D25" s="21">
        <v>12.299999999999997</v>
      </c>
      <c r="E25" s="3">
        <v>32.700000000000003</v>
      </c>
      <c r="F25" s="3">
        <v>27.200000000000003</v>
      </c>
      <c r="G25" s="23">
        <v>13</v>
      </c>
      <c r="H25" s="22">
        <v>2.6585365853658547</v>
      </c>
      <c r="I25" s="24">
        <v>2.2113821138211391</v>
      </c>
      <c r="J25" s="30" t="s">
        <v>15</v>
      </c>
      <c r="K25" s="31" t="s">
        <v>15</v>
      </c>
      <c r="L25" s="18" t="s">
        <v>48</v>
      </c>
    </row>
    <row r="26" spans="1:12" ht="99" x14ac:dyDescent="0.3">
      <c r="A26" s="2" t="s">
        <v>61</v>
      </c>
      <c r="B26" s="2" t="s">
        <v>23</v>
      </c>
      <c r="C26" s="20" t="s">
        <v>24</v>
      </c>
      <c r="D26" s="17">
        <v>11.900000000000006</v>
      </c>
      <c r="E26" s="3">
        <v>26.799999999999997</v>
      </c>
      <c r="F26" s="3">
        <v>21.399999999999991</v>
      </c>
      <c r="G26" s="23">
        <v>11.900000000000006</v>
      </c>
      <c r="H26" s="22">
        <v>2.2521008403361331</v>
      </c>
      <c r="I26" s="24">
        <v>1.7983193277310909</v>
      </c>
      <c r="J26" s="30">
        <v>79427.430000000022</v>
      </c>
      <c r="K26" s="31">
        <v>10373.525</v>
      </c>
      <c r="L26" s="18" t="s">
        <v>88</v>
      </c>
    </row>
    <row r="27" spans="1:12" ht="66" x14ac:dyDescent="0.3">
      <c r="A27" s="2" t="s">
        <v>61</v>
      </c>
      <c r="B27" s="2" t="s">
        <v>25</v>
      </c>
      <c r="C27" s="20" t="s">
        <v>26</v>
      </c>
      <c r="D27" s="17">
        <v>15.900000000000006</v>
      </c>
      <c r="E27" s="3">
        <v>15</v>
      </c>
      <c r="F27" s="3">
        <v>16.600000000000009</v>
      </c>
      <c r="G27" s="23">
        <v>17.200000000000003</v>
      </c>
      <c r="H27" s="38">
        <v>0.94339622641509402</v>
      </c>
      <c r="I27" s="24">
        <v>1.0440251572327046</v>
      </c>
      <c r="J27" s="30" t="s">
        <v>15</v>
      </c>
      <c r="K27" s="31">
        <v>2901.429999999993</v>
      </c>
      <c r="L27" s="18" t="s">
        <v>87</v>
      </c>
    </row>
    <row r="28" spans="1:12" ht="49.5" x14ac:dyDescent="0.3">
      <c r="A28" s="2" t="s">
        <v>61</v>
      </c>
      <c r="B28" s="2" t="s">
        <v>49</v>
      </c>
      <c r="C28" s="20" t="s">
        <v>27</v>
      </c>
      <c r="D28" s="17">
        <v>51.214885229346301</v>
      </c>
      <c r="E28" s="3">
        <v>87.717742353161597</v>
      </c>
      <c r="F28" s="3">
        <v>68.523730884135702</v>
      </c>
      <c r="G28" s="23">
        <v>68.397533506179897</v>
      </c>
      <c r="H28" s="22">
        <f>E28/D28</f>
        <v>1.7127392155688954</v>
      </c>
      <c r="I28" s="24">
        <f>F28/D28</f>
        <v>1.3379651360591427</v>
      </c>
      <c r="J28" s="30" t="s">
        <v>15</v>
      </c>
      <c r="K28" s="32" t="s">
        <v>15</v>
      </c>
      <c r="L28" s="18" t="s">
        <v>28</v>
      </c>
    </row>
    <row r="29" spans="1:12" ht="33" x14ac:dyDescent="0.3">
      <c r="A29" s="2" t="s">
        <v>61</v>
      </c>
      <c r="B29" s="2" t="s">
        <v>105</v>
      </c>
      <c r="C29" s="20" t="s">
        <v>106</v>
      </c>
      <c r="D29" s="34">
        <v>11.3</v>
      </c>
      <c r="E29" s="3">
        <v>52.6</v>
      </c>
      <c r="F29" s="3">
        <v>33.700000000000003</v>
      </c>
      <c r="G29" s="23">
        <v>10.9</v>
      </c>
      <c r="H29" s="22">
        <f>E29/D29</f>
        <v>4.6548672566371678</v>
      </c>
      <c r="I29" s="24">
        <f>F29/D29</f>
        <v>2.9823008849557522</v>
      </c>
      <c r="J29" s="30" t="s">
        <v>15</v>
      </c>
      <c r="K29" s="32" t="s">
        <v>15</v>
      </c>
      <c r="L29" s="18" t="s">
        <v>107</v>
      </c>
    </row>
    <row r="30" spans="1:12" x14ac:dyDescent="0.3">
      <c r="C30" s="33"/>
      <c r="D30" s="33"/>
    </row>
    <row r="31" spans="1:12" ht="16.5" customHeight="1" x14ac:dyDescent="0.3">
      <c r="A31" s="13"/>
      <c r="B31" s="44" t="s">
        <v>130</v>
      </c>
      <c r="C31" s="44"/>
      <c r="D31" s="44"/>
      <c r="E31" s="44"/>
      <c r="F31" s="14"/>
      <c r="G31" s="14"/>
      <c r="H31" s="14"/>
      <c r="I31" s="14"/>
      <c r="J31" s="14"/>
    </row>
  </sheetData>
  <sheetProtection algorithmName="SHA-512" hashValue="nqQ71SA66qyPOWMTf4BZ8kI0yyoU1RVF3jfHO8wWWFVKjxpvr9wyi5ptRPA4Zc0su8MEaYGhnQJo7MX2JK87LA==" saltValue="5fUSl95meoMxtcFi+CyBJQ==" spinCount="100000" sheet="1" objects="1" scenarios="1"/>
  <mergeCells count="11">
    <mergeCell ref="B31:E31"/>
    <mergeCell ref="J9:K9"/>
    <mergeCell ref="B7:E7"/>
    <mergeCell ref="B4:C4"/>
    <mergeCell ref="B5:C5"/>
    <mergeCell ref="B6:C6"/>
    <mergeCell ref="A1:C1"/>
    <mergeCell ref="A2:C2"/>
    <mergeCell ref="A9:C9"/>
    <mergeCell ref="D9:G9"/>
    <mergeCell ref="H9:I9"/>
  </mergeCells>
  <conditionalFormatting sqref="H29:I29 H11:I27">
    <cfRule type="cellIs" dxfId="20" priority="7" operator="greaterThanOrEqual">
      <formula>2</formula>
    </cfRule>
    <cfRule type="cellIs" dxfId="19" priority="8" operator="greaterThanOrEqual">
      <formula>1.1</formula>
    </cfRule>
    <cfRule type="cellIs" dxfId="18" priority="9" operator="lessThan">
      <formula>1.1</formula>
    </cfRule>
  </conditionalFormatting>
  <conditionalFormatting sqref="H25:I25">
    <cfRule type="cellIs" dxfId="17" priority="4" operator="greaterThanOrEqual">
      <formula>2</formula>
    </cfRule>
    <cfRule type="cellIs" dxfId="16" priority="5" operator="greaterThanOrEqual">
      <formula>1.1</formula>
    </cfRule>
    <cfRule type="cellIs" dxfId="15" priority="6" operator="lessThan">
      <formula>1.1</formula>
    </cfRule>
  </conditionalFormatting>
  <conditionalFormatting sqref="H28:I28">
    <cfRule type="cellIs" dxfId="14" priority="1" operator="greaterThanOrEqual">
      <formula>2</formula>
    </cfRule>
    <cfRule type="cellIs" dxfId="13" priority="2" operator="greaterThanOrEqual">
      <formula>1.1</formula>
    </cfRule>
    <cfRule type="cellIs" dxfId="12" priority="3" operator="lessThan">
      <formula>1.1</formula>
    </cfRule>
  </conditionalFormatting>
  <pageMargins left="0.7" right="0.7" top="0.75" bottom="0.75" header="0.3" footer="0.3"/>
  <pageSetup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6B298-2AF1-4E1F-A8AE-A75611280C89}">
  <dimension ref="A1:M27"/>
  <sheetViews>
    <sheetView zoomScaleNormal="100" workbookViewId="0">
      <selection sqref="A1:C1"/>
    </sheetView>
  </sheetViews>
  <sheetFormatPr defaultRowHeight="16.5" x14ac:dyDescent="0.3"/>
  <cols>
    <col min="1" max="1" width="18.25" customWidth="1"/>
    <col min="2" max="2" width="43.75" customWidth="1"/>
    <col min="3" max="3" width="69.125" customWidth="1"/>
    <col min="4" max="7" width="14" customWidth="1"/>
    <col min="8" max="9" width="21.5" customWidth="1"/>
    <col min="10" max="11" width="15.625" customWidth="1"/>
    <col min="12" max="12" width="42.25" customWidth="1"/>
    <col min="13" max="13" width="46.625" customWidth="1"/>
  </cols>
  <sheetData>
    <row r="1" spans="1:13" s="6" customFormat="1" x14ac:dyDescent="0.3">
      <c r="A1" s="40" t="s">
        <v>104</v>
      </c>
      <c r="B1" s="40"/>
      <c r="C1" s="40"/>
    </row>
    <row r="2" spans="1:13" s="6" customFormat="1" x14ac:dyDescent="0.3">
      <c r="A2" s="40" t="s">
        <v>128</v>
      </c>
      <c r="B2" s="40"/>
      <c r="C2" s="40"/>
    </row>
    <row r="3" spans="1:13" s="6" customFormat="1" x14ac:dyDescent="0.3">
      <c r="A3" s="8"/>
      <c r="B3" s="8"/>
      <c r="C3" s="8"/>
    </row>
    <row r="4" spans="1:13" s="6" customFormat="1" x14ac:dyDescent="0.3">
      <c r="A4" s="10" t="s">
        <v>115</v>
      </c>
      <c r="B4" s="46" t="s">
        <v>119</v>
      </c>
      <c r="C4" s="45"/>
      <c r="D4" s="15"/>
      <c r="E4" s="15"/>
      <c r="F4" s="15"/>
      <c r="G4" s="15"/>
      <c r="H4" s="15"/>
      <c r="I4" s="15"/>
    </row>
    <row r="5" spans="1:13" s="6" customFormat="1" x14ac:dyDescent="0.3">
      <c r="A5" s="11" t="s">
        <v>116</v>
      </c>
      <c r="B5" s="46" t="s">
        <v>120</v>
      </c>
      <c r="C5" s="45"/>
      <c r="D5" s="14"/>
      <c r="E5" s="14"/>
      <c r="F5" s="14"/>
      <c r="G5" s="14"/>
      <c r="H5" s="14"/>
      <c r="I5" s="14"/>
    </row>
    <row r="6" spans="1:13" s="6" customFormat="1" x14ac:dyDescent="0.3">
      <c r="A6" s="12" t="s">
        <v>117</v>
      </c>
      <c r="B6" s="46" t="s">
        <v>121</v>
      </c>
      <c r="C6" s="46"/>
      <c r="D6" s="14"/>
      <c r="E6" s="14"/>
      <c r="F6" s="14"/>
      <c r="G6" s="14"/>
      <c r="H6" s="14"/>
      <c r="I6" s="14"/>
    </row>
    <row r="7" spans="1:13" s="6" customFormat="1" ht="69" customHeight="1" x14ac:dyDescent="0.3">
      <c r="A7" s="13"/>
      <c r="B7" s="44" t="s">
        <v>129</v>
      </c>
      <c r="C7" s="45"/>
      <c r="D7" s="45"/>
      <c r="E7" s="45"/>
      <c r="F7" s="14"/>
      <c r="G7" s="14"/>
      <c r="H7" s="14"/>
      <c r="I7" s="14"/>
      <c r="J7" s="14"/>
    </row>
    <row r="9" spans="1:13" ht="18" x14ac:dyDescent="0.3">
      <c r="A9" s="41" t="s">
        <v>110</v>
      </c>
      <c r="B9" s="41"/>
      <c r="C9" s="42"/>
      <c r="D9" s="43" t="s">
        <v>111</v>
      </c>
      <c r="E9" s="41"/>
      <c r="F9" s="41"/>
      <c r="G9" s="42"/>
      <c r="H9" s="43" t="s">
        <v>112</v>
      </c>
      <c r="I9" s="42"/>
      <c r="J9" s="43" t="s">
        <v>127</v>
      </c>
      <c r="K9" s="42"/>
      <c r="L9" s="47" t="s">
        <v>122</v>
      </c>
      <c r="M9" s="43"/>
    </row>
    <row r="10" spans="1:13" ht="99.75" x14ac:dyDescent="0.3">
      <c r="A10" s="1" t="s">
        <v>0</v>
      </c>
      <c r="B10" s="1" t="s">
        <v>1</v>
      </c>
      <c r="C10" s="19" t="s">
        <v>2</v>
      </c>
      <c r="D10" s="16" t="s">
        <v>50</v>
      </c>
      <c r="E10" s="1" t="s">
        <v>51</v>
      </c>
      <c r="F10" s="1" t="s">
        <v>52</v>
      </c>
      <c r="G10" s="19" t="s">
        <v>53</v>
      </c>
      <c r="H10" s="16" t="s">
        <v>54</v>
      </c>
      <c r="I10" s="19" t="s">
        <v>55</v>
      </c>
      <c r="J10" s="16" t="s">
        <v>123</v>
      </c>
      <c r="K10" s="19" t="s">
        <v>124</v>
      </c>
      <c r="L10" s="16" t="s">
        <v>72</v>
      </c>
      <c r="M10" s="1" t="s">
        <v>71</v>
      </c>
    </row>
    <row r="11" spans="1:13" ht="49.5" x14ac:dyDescent="0.3">
      <c r="A11" s="2" t="s">
        <v>65</v>
      </c>
      <c r="B11" s="2" t="s">
        <v>66</v>
      </c>
      <c r="C11" s="20" t="s">
        <v>30</v>
      </c>
      <c r="D11" s="22">
        <v>10.582872028655162</v>
      </c>
      <c r="E11" s="4">
        <v>4.2050938978353321</v>
      </c>
      <c r="F11" s="2" t="s">
        <v>15</v>
      </c>
      <c r="G11" s="20" t="s">
        <v>15</v>
      </c>
      <c r="H11" s="22">
        <v>2.5166791243598476</v>
      </c>
      <c r="I11" s="24" t="s">
        <v>15</v>
      </c>
      <c r="J11" s="30" t="s">
        <v>15</v>
      </c>
      <c r="K11" s="31" t="s">
        <v>15</v>
      </c>
      <c r="L11" s="18" t="s">
        <v>60</v>
      </c>
      <c r="M11" s="2"/>
    </row>
    <row r="12" spans="1:13" ht="49.5" x14ac:dyDescent="0.3">
      <c r="A12" s="2" t="s">
        <v>65</v>
      </c>
      <c r="B12" s="2" t="s">
        <v>31</v>
      </c>
      <c r="C12" s="20" t="s">
        <v>32</v>
      </c>
      <c r="D12" s="17">
        <v>69.680000000000007</v>
      </c>
      <c r="E12" s="3">
        <v>65.13</v>
      </c>
      <c r="F12" s="3">
        <v>65.77</v>
      </c>
      <c r="G12" s="23">
        <v>69.36</v>
      </c>
      <c r="H12" s="22">
        <v>1.0698602794411178</v>
      </c>
      <c r="I12" s="36">
        <v>0.94824106113033446</v>
      </c>
      <c r="J12" s="30" t="s">
        <v>15</v>
      </c>
      <c r="K12" s="31" t="s">
        <v>15</v>
      </c>
      <c r="L12" s="18" t="s">
        <v>75</v>
      </c>
      <c r="M12" s="2" t="s">
        <v>74</v>
      </c>
    </row>
    <row r="13" spans="1:13" ht="49.5" x14ac:dyDescent="0.3">
      <c r="A13" s="2" t="s">
        <v>65</v>
      </c>
      <c r="B13" s="2" t="s">
        <v>33</v>
      </c>
      <c r="C13" s="20" t="s">
        <v>34</v>
      </c>
      <c r="D13" s="17">
        <v>15.8</v>
      </c>
      <c r="E13" s="3">
        <v>7.9</v>
      </c>
      <c r="F13" s="3">
        <v>19.399999999999999</v>
      </c>
      <c r="G13" s="23">
        <v>7.2</v>
      </c>
      <c r="H13" s="22">
        <v>2</v>
      </c>
      <c r="I13" s="24">
        <v>2.6944444444444442</v>
      </c>
      <c r="J13" s="30">
        <v>75457.956000000006</v>
      </c>
      <c r="K13" s="31" t="s">
        <v>15</v>
      </c>
      <c r="L13" s="18" t="s">
        <v>75</v>
      </c>
      <c r="M13" s="2" t="s">
        <v>74</v>
      </c>
    </row>
    <row r="14" spans="1:13" ht="49.5" x14ac:dyDescent="0.3">
      <c r="A14" s="2" t="s">
        <v>65</v>
      </c>
      <c r="B14" s="2" t="s">
        <v>35</v>
      </c>
      <c r="C14" s="20" t="s">
        <v>36</v>
      </c>
      <c r="D14" s="17">
        <v>33.9</v>
      </c>
      <c r="E14" s="3">
        <v>17</v>
      </c>
      <c r="F14" s="3">
        <v>41.2</v>
      </c>
      <c r="G14" s="23">
        <v>15.6</v>
      </c>
      <c r="H14" s="22">
        <v>1.9941176470588236</v>
      </c>
      <c r="I14" s="24">
        <v>2.6410256410256414</v>
      </c>
      <c r="J14" s="30">
        <v>161422.71600000001</v>
      </c>
      <c r="K14" s="31" t="s">
        <v>15</v>
      </c>
      <c r="L14" s="18" t="s">
        <v>75</v>
      </c>
      <c r="M14" s="2" t="s">
        <v>74</v>
      </c>
    </row>
    <row r="15" spans="1:13" ht="49.5" x14ac:dyDescent="0.3">
      <c r="A15" s="2" t="s">
        <v>65</v>
      </c>
      <c r="B15" s="2" t="s">
        <v>67</v>
      </c>
      <c r="C15" s="20" t="s">
        <v>38</v>
      </c>
      <c r="D15" s="17">
        <v>42.3</v>
      </c>
      <c r="E15" s="3">
        <v>8.4</v>
      </c>
      <c r="F15" s="3">
        <v>45.1</v>
      </c>
      <c r="G15" s="23">
        <v>8.3000000000000007</v>
      </c>
      <c r="H15" s="22">
        <v>5.0357142857142856</v>
      </c>
      <c r="I15" s="24">
        <v>5.4337349397590362</v>
      </c>
      <c r="J15" s="30">
        <v>323800.59599999996</v>
      </c>
      <c r="K15" s="31" t="s">
        <v>15</v>
      </c>
      <c r="L15" s="18" t="s">
        <v>75</v>
      </c>
      <c r="M15" s="2" t="s">
        <v>74</v>
      </c>
    </row>
    <row r="16" spans="1:13" ht="33" x14ac:dyDescent="0.3">
      <c r="A16" s="2" t="s">
        <v>56</v>
      </c>
      <c r="B16" s="2" t="s">
        <v>57</v>
      </c>
      <c r="C16" s="20" t="s">
        <v>11</v>
      </c>
      <c r="D16" s="17">
        <v>19.034329881628999</v>
      </c>
      <c r="E16" s="3">
        <v>2.8672404980615802</v>
      </c>
      <c r="F16" s="3">
        <v>14.390001696971201</v>
      </c>
      <c r="G16" s="23">
        <v>2.99170969376088</v>
      </c>
      <c r="H16" s="22">
        <v>6.6385536527184597</v>
      </c>
      <c r="I16" s="24">
        <v>4.8099592440339762</v>
      </c>
      <c r="J16" s="30">
        <v>18200.244999999999</v>
      </c>
      <c r="K16" s="31">
        <v>20880.695999999996</v>
      </c>
      <c r="L16" s="18" t="s">
        <v>69</v>
      </c>
      <c r="M16" s="2" t="s">
        <v>73</v>
      </c>
    </row>
    <row r="17" spans="1:13" ht="49.5" x14ac:dyDescent="0.3">
      <c r="A17" s="2" t="s">
        <v>56</v>
      </c>
      <c r="B17" s="2" t="s">
        <v>58</v>
      </c>
      <c r="C17" s="20" t="s">
        <v>14</v>
      </c>
      <c r="D17" s="17">
        <v>16.7</v>
      </c>
      <c r="E17" s="3">
        <v>7.5</v>
      </c>
      <c r="F17" s="3">
        <v>16.899999999999999</v>
      </c>
      <c r="G17" s="23">
        <v>6.7</v>
      </c>
      <c r="H17" s="22">
        <v>2.2266666666666666</v>
      </c>
      <c r="I17" s="24">
        <v>2.522388059701492</v>
      </c>
      <c r="J17" s="30">
        <v>87875.088000000003</v>
      </c>
      <c r="K17" s="31" t="s">
        <v>15</v>
      </c>
      <c r="L17" s="18" t="s">
        <v>75</v>
      </c>
      <c r="M17" s="2" t="s">
        <v>74</v>
      </c>
    </row>
    <row r="18" spans="1:13" ht="66" x14ac:dyDescent="0.3">
      <c r="A18" s="2" t="s">
        <v>56</v>
      </c>
      <c r="B18" s="2" t="s">
        <v>17</v>
      </c>
      <c r="C18" s="20" t="s">
        <v>18</v>
      </c>
      <c r="D18" s="17">
        <v>22.2</v>
      </c>
      <c r="E18" s="3">
        <v>15.2</v>
      </c>
      <c r="F18" s="3">
        <v>21.4</v>
      </c>
      <c r="G18" s="23">
        <v>15.7</v>
      </c>
      <c r="H18" s="22">
        <v>1.4605263157894737</v>
      </c>
      <c r="I18" s="24">
        <v>1.3630573248407643</v>
      </c>
      <c r="J18" s="30">
        <v>66861.48000000001</v>
      </c>
      <c r="K18" s="31" t="s">
        <v>15</v>
      </c>
      <c r="L18" s="18" t="s">
        <v>75</v>
      </c>
      <c r="M18" s="2" t="s">
        <v>74</v>
      </c>
    </row>
    <row r="19" spans="1:13" ht="66" x14ac:dyDescent="0.3">
      <c r="A19" s="2" t="s">
        <v>59</v>
      </c>
      <c r="B19" s="2" t="s">
        <v>20</v>
      </c>
      <c r="C19" s="20" t="s">
        <v>21</v>
      </c>
      <c r="D19" s="17">
        <v>47.693926139195</v>
      </c>
      <c r="E19" s="3">
        <v>14.248331492773801</v>
      </c>
      <c r="F19" s="5" t="s">
        <v>15</v>
      </c>
      <c r="G19" s="26" t="s">
        <v>15</v>
      </c>
      <c r="H19" s="22">
        <v>3.347334118621784</v>
      </c>
      <c r="I19" s="24" t="s">
        <v>15</v>
      </c>
      <c r="J19" s="30">
        <v>6050.4349999999995</v>
      </c>
      <c r="K19" s="31" t="s">
        <v>15</v>
      </c>
      <c r="L19" s="18" t="s">
        <v>60</v>
      </c>
      <c r="M19" s="2"/>
    </row>
    <row r="20" spans="1:13" ht="49.5" x14ac:dyDescent="0.3">
      <c r="A20" s="2" t="s">
        <v>68</v>
      </c>
      <c r="B20" s="2" t="s">
        <v>133</v>
      </c>
      <c r="C20" s="20" t="s">
        <v>134</v>
      </c>
      <c r="D20" s="17">
        <v>28.1776420542935</v>
      </c>
      <c r="E20" s="3">
        <v>3.9010508085843298</v>
      </c>
      <c r="F20" s="5" t="s">
        <v>15</v>
      </c>
      <c r="G20" s="26" t="s">
        <v>15</v>
      </c>
      <c r="H20" s="22">
        <v>7.2230902484756445</v>
      </c>
      <c r="I20" s="24" t="s">
        <v>15</v>
      </c>
      <c r="J20" s="30">
        <v>232104.85199999996</v>
      </c>
      <c r="K20" s="31" t="s">
        <v>15</v>
      </c>
      <c r="L20" s="18" t="s">
        <v>69</v>
      </c>
      <c r="M20" s="2"/>
    </row>
    <row r="21" spans="1:13" ht="66" x14ac:dyDescent="0.3">
      <c r="A21" s="2" t="s">
        <v>68</v>
      </c>
      <c r="B21" s="2" t="s">
        <v>70</v>
      </c>
      <c r="C21" s="20" t="s">
        <v>43</v>
      </c>
      <c r="D21" s="17">
        <v>14.114299071315401</v>
      </c>
      <c r="E21" s="3">
        <v>2.3651222180734601</v>
      </c>
      <c r="F21" s="5" t="s">
        <v>15</v>
      </c>
      <c r="G21" s="26" t="s">
        <v>15</v>
      </c>
      <c r="H21" s="22">
        <v>5.9676827537531567</v>
      </c>
      <c r="I21" s="24" t="s">
        <v>15</v>
      </c>
      <c r="J21" s="30">
        <v>111754.18799999998</v>
      </c>
      <c r="K21" s="31" t="s">
        <v>15</v>
      </c>
      <c r="L21" s="18" t="s">
        <v>69</v>
      </c>
      <c r="M21" s="2"/>
    </row>
    <row r="22" spans="1:13" ht="82.5" x14ac:dyDescent="0.3">
      <c r="A22" s="2" t="s">
        <v>68</v>
      </c>
      <c r="B22" s="2" t="s">
        <v>44</v>
      </c>
      <c r="C22" s="20" t="s">
        <v>45</v>
      </c>
      <c r="D22" s="25" t="s">
        <v>15</v>
      </c>
      <c r="E22" s="5" t="s">
        <v>15</v>
      </c>
      <c r="F22" s="3">
        <v>75.787211192198697</v>
      </c>
      <c r="G22" s="23">
        <v>45.243683291023302</v>
      </c>
      <c r="H22" s="22" t="s">
        <v>15</v>
      </c>
      <c r="I22" s="24">
        <v>1.6750893313594446</v>
      </c>
      <c r="J22" s="30" t="s">
        <v>15</v>
      </c>
      <c r="K22" s="31" t="s">
        <v>15</v>
      </c>
      <c r="L22" s="18" t="s">
        <v>76</v>
      </c>
      <c r="M22" s="2" t="s">
        <v>92</v>
      </c>
    </row>
    <row r="23" spans="1:13" ht="132" x14ac:dyDescent="0.3">
      <c r="A23" s="2" t="s">
        <v>68</v>
      </c>
      <c r="B23" s="2" t="s">
        <v>47</v>
      </c>
      <c r="C23" s="20" t="s">
        <v>126</v>
      </c>
      <c r="D23" s="18" t="s">
        <v>15</v>
      </c>
      <c r="E23" s="2" t="s">
        <v>15</v>
      </c>
      <c r="F23" s="7">
        <v>26.95</v>
      </c>
      <c r="G23" s="23">
        <v>7.62</v>
      </c>
      <c r="H23" s="22" t="s">
        <v>15</v>
      </c>
      <c r="I23" s="24">
        <v>3.5367454068241466</v>
      </c>
      <c r="J23" s="30" t="s">
        <v>15</v>
      </c>
      <c r="K23" s="31">
        <v>11372.474000000002</v>
      </c>
      <c r="L23" s="18" t="s">
        <v>90</v>
      </c>
      <c r="M23" s="2" t="s">
        <v>77</v>
      </c>
    </row>
    <row r="24" spans="1:13" ht="99" x14ac:dyDescent="0.3">
      <c r="A24" s="2" t="s">
        <v>61</v>
      </c>
      <c r="B24" s="2" t="s">
        <v>62</v>
      </c>
      <c r="C24" s="20" t="s">
        <v>24</v>
      </c>
      <c r="D24" s="17">
        <v>26.400000000000006</v>
      </c>
      <c r="E24" s="3">
        <v>7.2000000000000028</v>
      </c>
      <c r="F24" s="2" t="s">
        <v>15</v>
      </c>
      <c r="G24" s="20" t="s">
        <v>15</v>
      </c>
      <c r="H24" s="22">
        <v>3.6666666666666661</v>
      </c>
      <c r="I24" s="24" t="s">
        <v>15</v>
      </c>
      <c r="J24" s="30">
        <v>183391.48800000001</v>
      </c>
      <c r="K24" s="31" t="s">
        <v>15</v>
      </c>
      <c r="L24" s="18" t="s">
        <v>63</v>
      </c>
      <c r="M24" s="2"/>
    </row>
    <row r="25" spans="1:13" ht="66" x14ac:dyDescent="0.3">
      <c r="A25" s="2" t="s">
        <v>61</v>
      </c>
      <c r="B25" s="2" t="s">
        <v>25</v>
      </c>
      <c r="C25" s="20" t="s">
        <v>26</v>
      </c>
      <c r="D25" s="25" t="s">
        <v>15</v>
      </c>
      <c r="E25" s="5" t="s">
        <v>15</v>
      </c>
      <c r="F25" s="3">
        <v>23.599999999999994</v>
      </c>
      <c r="G25" s="23">
        <v>7.5999999999999943</v>
      </c>
      <c r="H25" s="22" t="s">
        <v>15</v>
      </c>
      <c r="I25" s="24">
        <v>3.1052631578947385</v>
      </c>
      <c r="J25" s="30" t="s">
        <v>15</v>
      </c>
      <c r="K25" s="31" t="s">
        <v>15</v>
      </c>
      <c r="L25" s="18" t="s">
        <v>64</v>
      </c>
      <c r="M25" s="2" t="s">
        <v>91</v>
      </c>
    </row>
    <row r="27" spans="1:13" s="6" customFormat="1" ht="16.5" customHeight="1" x14ac:dyDescent="0.3">
      <c r="A27" s="13"/>
      <c r="B27" s="44" t="s">
        <v>130</v>
      </c>
      <c r="C27" s="44"/>
      <c r="D27" s="44"/>
      <c r="E27" s="44"/>
      <c r="F27" s="14"/>
      <c r="G27" s="14"/>
      <c r="H27" s="14"/>
      <c r="I27" s="14"/>
      <c r="J27" s="14"/>
    </row>
  </sheetData>
  <sheetProtection algorithmName="SHA-512" hashValue="NTyoYbs7BNOeh9NYYnyxSsPNl/umwAN8LFLSrjJ4ZuHOV0gV4gFFVEaYH5v4kp7hKCiD1dIYvVMqRbmymbU+UA==" saltValue="laW8WuNPru20O2U52QIrxA==" spinCount="100000" sheet="1" objects="1" scenarios="1"/>
  <mergeCells count="12">
    <mergeCell ref="L9:M9"/>
    <mergeCell ref="J9:K9"/>
    <mergeCell ref="H9:I9"/>
    <mergeCell ref="D9:G9"/>
    <mergeCell ref="A9:C9"/>
    <mergeCell ref="B7:E7"/>
    <mergeCell ref="B27:E27"/>
    <mergeCell ref="A1:C1"/>
    <mergeCell ref="A2:C2"/>
    <mergeCell ref="B4:C4"/>
    <mergeCell ref="B5:C5"/>
    <mergeCell ref="B6:C6"/>
  </mergeCells>
  <conditionalFormatting sqref="H11:I25">
    <cfRule type="cellIs" dxfId="11" priority="1" operator="equal">
      <formula>"N/A"</formula>
    </cfRule>
    <cfRule type="cellIs" dxfId="10" priority="2" operator="greaterThanOrEqual">
      <formula>2</formula>
    </cfRule>
    <cfRule type="cellIs" dxfId="9" priority="3" operator="greaterThanOrEqual">
      <formula>1.1</formula>
    </cfRule>
    <cfRule type="cellIs" dxfId="8" priority="4" operator="lessThan">
      <formula>1.1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4584F-4FA6-4972-937E-B2FFCC69CD3B}">
  <dimension ref="A1:J24"/>
  <sheetViews>
    <sheetView workbookViewId="0">
      <selection sqref="A1:C1"/>
    </sheetView>
  </sheetViews>
  <sheetFormatPr defaultRowHeight="16.5" x14ac:dyDescent="0.3"/>
  <cols>
    <col min="1" max="1" width="18" customWidth="1"/>
    <col min="2" max="2" width="43.75" customWidth="1"/>
    <col min="3" max="3" width="69.125" customWidth="1"/>
    <col min="4" max="5" width="14" customWidth="1"/>
    <col min="6" max="6" width="21.5" customWidth="1"/>
    <col min="7" max="7" width="23.125" customWidth="1"/>
    <col min="8" max="9" width="46.625" customWidth="1"/>
  </cols>
  <sheetData>
    <row r="1" spans="1:10" s="6" customFormat="1" x14ac:dyDescent="0.3">
      <c r="A1" s="40" t="s">
        <v>104</v>
      </c>
      <c r="B1" s="40"/>
      <c r="C1" s="40"/>
    </row>
    <row r="2" spans="1:10" s="6" customFormat="1" x14ac:dyDescent="0.3">
      <c r="A2" s="40" t="s">
        <v>128</v>
      </c>
      <c r="B2" s="40"/>
      <c r="C2" s="40"/>
    </row>
    <row r="3" spans="1:10" s="6" customFormat="1" x14ac:dyDescent="0.3">
      <c r="A3" s="8"/>
      <c r="B3" s="8"/>
      <c r="C3" s="8"/>
    </row>
    <row r="4" spans="1:10" s="6" customFormat="1" x14ac:dyDescent="0.3">
      <c r="A4" s="10" t="s">
        <v>115</v>
      </c>
      <c r="B4" s="46" t="s">
        <v>119</v>
      </c>
      <c r="C4" s="45"/>
      <c r="D4" s="15"/>
      <c r="E4" s="15"/>
      <c r="F4" s="15"/>
      <c r="G4" s="15"/>
      <c r="H4" s="15"/>
      <c r="I4" s="15"/>
    </row>
    <row r="5" spans="1:10" s="6" customFormat="1" x14ac:dyDescent="0.3">
      <c r="A5" s="11" t="s">
        <v>116</v>
      </c>
      <c r="B5" s="46" t="s">
        <v>120</v>
      </c>
      <c r="C5" s="45"/>
      <c r="D5" s="14"/>
      <c r="E5" s="14"/>
      <c r="F5" s="14"/>
      <c r="G5" s="14"/>
      <c r="H5" s="14"/>
      <c r="I5" s="14"/>
    </row>
    <row r="6" spans="1:10" s="6" customFormat="1" x14ac:dyDescent="0.3">
      <c r="A6" s="12" t="s">
        <v>117</v>
      </c>
      <c r="B6" s="46" t="s">
        <v>121</v>
      </c>
      <c r="C6" s="46"/>
      <c r="D6" s="14"/>
      <c r="E6" s="14"/>
      <c r="F6" s="14"/>
      <c r="G6" s="14"/>
      <c r="H6" s="14"/>
      <c r="I6" s="14"/>
    </row>
    <row r="7" spans="1:10" s="6" customFormat="1" ht="69.75" customHeight="1" x14ac:dyDescent="0.3">
      <c r="A7" s="13"/>
      <c r="B7" s="44" t="s">
        <v>129</v>
      </c>
      <c r="C7" s="45"/>
      <c r="D7" s="45"/>
      <c r="E7" s="45"/>
      <c r="F7" s="14"/>
      <c r="G7" s="14"/>
      <c r="H7" s="14"/>
      <c r="I7" s="14"/>
      <c r="J7" s="14"/>
    </row>
    <row r="9" spans="1:10" ht="18" x14ac:dyDescent="0.3">
      <c r="A9" s="41" t="s">
        <v>110</v>
      </c>
      <c r="B9" s="41"/>
      <c r="C9" s="42"/>
      <c r="D9" s="47" t="s">
        <v>111</v>
      </c>
      <c r="E9" s="48"/>
      <c r="F9" s="27" t="s">
        <v>112</v>
      </c>
      <c r="G9" s="27" t="s">
        <v>118</v>
      </c>
      <c r="H9" s="47" t="s">
        <v>122</v>
      </c>
      <c r="I9" s="43"/>
    </row>
    <row r="10" spans="1:10" ht="42.75" x14ac:dyDescent="0.3">
      <c r="A10" s="1" t="s">
        <v>0</v>
      </c>
      <c r="B10" s="1" t="s">
        <v>1</v>
      </c>
      <c r="C10" s="19" t="s">
        <v>2</v>
      </c>
      <c r="D10" s="16" t="s">
        <v>78</v>
      </c>
      <c r="E10" s="19" t="s">
        <v>79</v>
      </c>
      <c r="F10" s="28" t="s">
        <v>80</v>
      </c>
      <c r="G10" s="28" t="s">
        <v>125</v>
      </c>
      <c r="H10" s="16" t="s">
        <v>72</v>
      </c>
      <c r="I10" s="1" t="s">
        <v>81</v>
      </c>
    </row>
    <row r="11" spans="1:10" ht="49.5" x14ac:dyDescent="0.3">
      <c r="A11" s="2" t="s">
        <v>65</v>
      </c>
      <c r="B11" s="2" t="s">
        <v>96</v>
      </c>
      <c r="C11" s="20" t="s">
        <v>32</v>
      </c>
      <c r="D11" s="17">
        <v>71.3</v>
      </c>
      <c r="E11" s="23">
        <v>63.3</v>
      </c>
      <c r="F11" s="29">
        <v>1.1263823064770933</v>
      </c>
      <c r="G11" s="35">
        <f>'[1]Disability Appendix'!$G$12</f>
        <v>116265.27999999991</v>
      </c>
      <c r="H11" s="18" t="s">
        <v>75</v>
      </c>
      <c r="I11" s="2" t="s">
        <v>83</v>
      </c>
    </row>
    <row r="12" spans="1:10" ht="49.5" x14ac:dyDescent="0.3">
      <c r="A12" s="2" t="s">
        <v>65</v>
      </c>
      <c r="B12" s="2" t="s">
        <v>97</v>
      </c>
      <c r="C12" s="20" t="s">
        <v>34</v>
      </c>
      <c r="D12" s="17">
        <v>15.7</v>
      </c>
      <c r="E12" s="23">
        <v>7</v>
      </c>
      <c r="F12" s="29">
        <v>2.2428571428571429</v>
      </c>
      <c r="G12" s="35">
        <f>'[1]Disability Appendix'!$G$13</f>
        <v>126438.49199999998</v>
      </c>
      <c r="H12" s="18" t="s">
        <v>75</v>
      </c>
      <c r="I12" s="2" t="s">
        <v>83</v>
      </c>
    </row>
    <row r="13" spans="1:10" ht="49.5" x14ac:dyDescent="0.3">
      <c r="A13" s="2" t="s">
        <v>65</v>
      </c>
      <c r="B13" s="2" t="s">
        <v>98</v>
      </c>
      <c r="C13" s="20" t="s">
        <v>36</v>
      </c>
      <c r="D13" s="17">
        <v>42.9</v>
      </c>
      <c r="E13" s="23">
        <v>10.6</v>
      </c>
      <c r="F13" s="29">
        <v>4.0471698113207548</v>
      </c>
      <c r="G13" s="35">
        <f>'[1]Disability Appendix'!$G$14</f>
        <v>469421.06800000003</v>
      </c>
      <c r="H13" s="18" t="s">
        <v>75</v>
      </c>
      <c r="I13" s="2" t="s">
        <v>83</v>
      </c>
    </row>
    <row r="14" spans="1:10" ht="49.5" x14ac:dyDescent="0.3">
      <c r="A14" s="2" t="s">
        <v>65</v>
      </c>
      <c r="B14" s="2" t="s">
        <v>99</v>
      </c>
      <c r="C14" s="20" t="s">
        <v>38</v>
      </c>
      <c r="D14" s="17">
        <v>44.8</v>
      </c>
      <c r="E14" s="23">
        <v>7.5</v>
      </c>
      <c r="F14" s="29">
        <v>5.9733333333333327</v>
      </c>
      <c r="G14" s="35">
        <f>'[1]Disability Appendix'!$G$15</f>
        <v>542086.86800000002</v>
      </c>
      <c r="H14" s="18" t="s">
        <v>75</v>
      </c>
      <c r="I14" s="2" t="s">
        <v>83</v>
      </c>
    </row>
    <row r="15" spans="1:10" ht="33" x14ac:dyDescent="0.3">
      <c r="A15" s="2" t="s">
        <v>56</v>
      </c>
      <c r="B15" s="2" t="s">
        <v>57</v>
      </c>
      <c r="C15" s="20" t="s">
        <v>11</v>
      </c>
      <c r="D15" s="17">
        <v>6.5368510375312203</v>
      </c>
      <c r="E15" s="23">
        <v>8.2562583196632193</v>
      </c>
      <c r="F15" s="39">
        <v>0.79174497507702313</v>
      </c>
      <c r="G15" s="35" t="str">
        <f>'[1]Disability Appendix'!$G$9</f>
        <v>N/A</v>
      </c>
      <c r="H15" s="18" t="s">
        <v>93</v>
      </c>
      <c r="I15" s="2" t="s">
        <v>82</v>
      </c>
    </row>
    <row r="16" spans="1:10" ht="49.5" x14ac:dyDescent="0.3">
      <c r="A16" s="2" t="s">
        <v>56</v>
      </c>
      <c r="B16" s="2" t="s">
        <v>94</v>
      </c>
      <c r="C16" s="20" t="s">
        <v>14</v>
      </c>
      <c r="D16" s="17">
        <v>20.7</v>
      </c>
      <c r="E16" s="23">
        <v>8.6</v>
      </c>
      <c r="F16" s="29">
        <v>2.4069767441860463</v>
      </c>
      <c r="G16" s="35">
        <f>'[1]Disability Appendix'!$G$10</f>
        <v>175851.23600000003</v>
      </c>
      <c r="H16" s="18" t="s">
        <v>75</v>
      </c>
      <c r="I16" s="2" t="s">
        <v>83</v>
      </c>
    </row>
    <row r="17" spans="1:10" ht="66" x14ac:dyDescent="0.3">
      <c r="A17" s="2" t="s">
        <v>56</v>
      </c>
      <c r="B17" s="2" t="s">
        <v>95</v>
      </c>
      <c r="C17" s="20" t="s">
        <v>18</v>
      </c>
      <c r="D17" s="17">
        <v>20.3</v>
      </c>
      <c r="E17" s="23">
        <v>18.8</v>
      </c>
      <c r="F17" s="29">
        <v>1.0797872340425532</v>
      </c>
      <c r="G17" s="35">
        <f>'[1]Disability Appendix'!$G$11</f>
        <v>21799.740000000049</v>
      </c>
      <c r="H17" s="18" t="s">
        <v>75</v>
      </c>
      <c r="I17" s="2" t="s">
        <v>83</v>
      </c>
    </row>
    <row r="18" spans="1:10" ht="49.5" x14ac:dyDescent="0.3">
      <c r="A18" s="2" t="s">
        <v>68</v>
      </c>
      <c r="B18" s="2" t="s">
        <v>100</v>
      </c>
      <c r="C18" s="20" t="s">
        <v>41</v>
      </c>
      <c r="D18" s="17">
        <v>35.387323943661997</v>
      </c>
      <c r="E18" s="23">
        <v>20.616048296426701</v>
      </c>
      <c r="F18" s="29">
        <v>1.7164940358524259</v>
      </c>
      <c r="G18" s="35">
        <f>'[1]Disability Appendix'!$G$16</f>
        <v>215090.76800000004</v>
      </c>
      <c r="H18" s="18" t="s">
        <v>93</v>
      </c>
      <c r="I18" s="2" t="s">
        <v>82</v>
      </c>
    </row>
    <row r="19" spans="1:10" ht="49.5" x14ac:dyDescent="0.3">
      <c r="A19" s="2" t="s">
        <v>68</v>
      </c>
      <c r="B19" s="2" t="s">
        <v>135</v>
      </c>
      <c r="C19" s="20" t="s">
        <v>134</v>
      </c>
      <c r="D19" s="17">
        <v>22.166301500669899</v>
      </c>
      <c r="E19" s="23">
        <v>11.1967354178131</v>
      </c>
      <c r="F19" s="29">
        <v>1.9797111098477067</v>
      </c>
      <c r="G19" s="35">
        <f>'[1]Disability Appendix'!$G$17</f>
        <v>159864.76</v>
      </c>
      <c r="H19" s="18" t="s">
        <v>93</v>
      </c>
      <c r="I19" s="2" t="s">
        <v>82</v>
      </c>
    </row>
    <row r="20" spans="1:10" ht="66" x14ac:dyDescent="0.3">
      <c r="A20" s="2" t="s">
        <v>68</v>
      </c>
      <c r="B20" s="2" t="s">
        <v>101</v>
      </c>
      <c r="C20" s="20" t="s">
        <v>43</v>
      </c>
      <c r="D20" s="17">
        <v>14.271890365100999</v>
      </c>
      <c r="E20" s="23">
        <v>5.7713039885219199</v>
      </c>
      <c r="F20" s="29">
        <v>2.4729056714886632</v>
      </c>
      <c r="G20" s="35">
        <f>'[1]Disability Appendix'!$G$18</f>
        <v>29250.539999999994</v>
      </c>
      <c r="H20" s="18" t="s">
        <v>93</v>
      </c>
      <c r="I20" s="2" t="s">
        <v>82</v>
      </c>
    </row>
    <row r="21" spans="1:10" ht="82.5" x14ac:dyDescent="0.3">
      <c r="A21" s="2" t="s">
        <v>68</v>
      </c>
      <c r="B21" s="2" t="s">
        <v>102</v>
      </c>
      <c r="C21" s="20" t="s">
        <v>45</v>
      </c>
      <c r="D21" s="17">
        <v>89.017710406760898</v>
      </c>
      <c r="E21" s="23">
        <v>56.702391432055492</v>
      </c>
      <c r="F21" s="29">
        <v>1.5699110418195983</v>
      </c>
      <c r="G21" s="35" t="s">
        <v>15</v>
      </c>
      <c r="H21" s="18" t="s">
        <v>76</v>
      </c>
      <c r="I21" s="2" t="s">
        <v>84</v>
      </c>
    </row>
    <row r="22" spans="1:10" ht="132" x14ac:dyDescent="0.3">
      <c r="A22" s="2" t="s">
        <v>68</v>
      </c>
      <c r="B22" s="2" t="s">
        <v>103</v>
      </c>
      <c r="C22" s="20" t="s">
        <v>126</v>
      </c>
      <c r="D22" s="17">
        <v>29.57</v>
      </c>
      <c r="E22" s="23">
        <v>13.47</v>
      </c>
      <c r="F22" s="29">
        <f>D22/E22</f>
        <v>2.1952487008166295</v>
      </c>
      <c r="G22" s="35" t="s">
        <v>15</v>
      </c>
      <c r="H22" s="18" t="s">
        <v>85</v>
      </c>
      <c r="I22" s="2" t="s">
        <v>108</v>
      </c>
    </row>
    <row r="24" spans="1:10" s="6" customFormat="1" ht="16.5" customHeight="1" x14ac:dyDescent="0.3">
      <c r="A24" s="13"/>
      <c r="B24" s="44" t="s">
        <v>130</v>
      </c>
      <c r="C24" s="44"/>
      <c r="D24" s="44"/>
      <c r="E24" s="44"/>
      <c r="F24" s="14"/>
      <c r="G24" s="14"/>
      <c r="H24" s="14"/>
      <c r="I24" s="14"/>
      <c r="J24" s="14"/>
    </row>
  </sheetData>
  <sheetProtection algorithmName="SHA-512" hashValue="z/6AN0o0rmxvwS8IlHjnYuM2FO7SOAt8G3APlqxK6qmdny5ebgKJYChxeqkfnnv/Qu9sLT54HcfOEApYyP3j0w==" saltValue="wNFGTAgdKgVtgxTS8KMWBQ==" spinCount="100000" sheet="1" objects="1" scenarios="1"/>
  <autoFilter ref="A10:I10" xr:uid="{0C4685C5-C4DB-4F4B-B09E-5D7DAB954D89}">
    <sortState xmlns:xlrd2="http://schemas.microsoft.com/office/spreadsheetml/2017/richdata2" ref="A11:I22">
      <sortCondition ref="A10"/>
    </sortState>
  </autoFilter>
  <mergeCells count="10">
    <mergeCell ref="B24:E24"/>
    <mergeCell ref="H9:I9"/>
    <mergeCell ref="A9:C9"/>
    <mergeCell ref="D9:E9"/>
    <mergeCell ref="A1:C1"/>
    <mergeCell ref="A2:C2"/>
    <mergeCell ref="B4:C4"/>
    <mergeCell ref="B5:C5"/>
    <mergeCell ref="B6:C6"/>
    <mergeCell ref="B7:E7"/>
  </mergeCells>
  <conditionalFormatting sqref="F20:F22 F11:F18">
    <cfRule type="cellIs" dxfId="7" priority="5" operator="equal">
      <formula>"N/A"</formula>
    </cfRule>
    <cfRule type="cellIs" dxfId="6" priority="6" operator="greaterThanOrEqual">
      <formula>2</formula>
    </cfRule>
    <cfRule type="cellIs" dxfId="5" priority="7" operator="greaterThanOrEqual">
      <formula>1.1</formula>
    </cfRule>
    <cfRule type="cellIs" dxfId="4" priority="8" operator="lessThan">
      <formula>1.1</formula>
    </cfRule>
  </conditionalFormatting>
  <conditionalFormatting sqref="F19">
    <cfRule type="cellIs" dxfId="3" priority="1" operator="equal">
      <formula>"N/A"</formula>
    </cfRule>
    <cfRule type="cellIs" dxfId="2" priority="2" operator="greaterThanOrEqual">
      <formula>2</formula>
    </cfRule>
    <cfRule type="cellIs" dxfId="1" priority="3" operator="greaterThanOrEqual">
      <formula>1.1</formula>
    </cfRule>
    <cfRule type="cellIs" dxfId="0" priority="4" operator="lessThan">
      <formula>1.1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Race and Ethnicity Appendix</vt:lpstr>
      <vt:lpstr>Education-Income Appendix</vt:lpstr>
      <vt:lpstr>Disability 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 Reat</dc:creator>
  <cp:lastModifiedBy>Zach Reat</cp:lastModifiedBy>
  <cp:lastPrinted>2019-04-02T13:33:09Z</cp:lastPrinted>
  <dcterms:created xsi:type="dcterms:W3CDTF">2019-02-21T16:32:36Z</dcterms:created>
  <dcterms:modified xsi:type="dcterms:W3CDTF">2019-04-02T14:39:59Z</dcterms:modified>
</cp:coreProperties>
</file>